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865" windowHeight="10890" tabRatio="745" activeTab="3"/>
  </bookViews>
  <sheets>
    <sheet name="СК СМР" sheetId="1" r:id="rId1"/>
    <sheet name="Материали СК Изпълнител" sheetId="2" r:id="rId2"/>
    <sheet name="Първична СМР" sheetId="3" r:id="rId3"/>
    <sheet name="Трафосборки" sheetId="4" r:id="rId4"/>
  </sheets>
  <definedNames>
    <definedName name="_xlnm.Print_Area" localSheetId="1">'Материали СК Изпълнител'!$A$1:$G$45</definedName>
    <definedName name="_xlnm.Print_Area" localSheetId="2">'Първична СМР'!$A$1:$J$105</definedName>
    <definedName name="_xlnm.Print_Area" localSheetId="0">'СК СМР'!$A$1:$J$68</definedName>
  </definedNames>
  <calcPr fullCalcOnLoad="1"/>
</workbook>
</file>

<file path=xl/sharedStrings.xml><?xml version="1.0" encoding="utf-8"?>
<sst xmlns="http://schemas.openxmlformats.org/spreadsheetml/2006/main" count="685" uniqueCount="302">
  <si>
    <t>№</t>
  </si>
  <si>
    <t>Наименование на монтажните работи</t>
  </si>
  <si>
    <t>Описание</t>
  </si>
  <si>
    <t>м-ка</t>
  </si>
  <si>
    <t>МОНТАЖ ПРЕКЪСВАЧ 110KV</t>
  </si>
  <si>
    <t>МОНТАЖ, УКРЕПВАНЕ, ЗАЗЕМЯВАНЕ, ЕЛЕКТРИЧЕСКО ПРИСЪЕДИНЯВАНЕ ОТ ДВЕТЕ СТРАНИ, МЕХАНИЗАЦИЯ</t>
  </si>
  <si>
    <t>бр</t>
  </si>
  <si>
    <t>МОНТАЖ РАЗЕДИНИТЕЛ 3-ПОЛЮСЕН КИЛ-ЛИНЕЕН МОНТАЖ БЕЗ ЗАЗ.НОЖ</t>
  </si>
  <si>
    <t>МОНТАЖ, УКРЕПВАНЕ, ЗАЗЕМЯВАНЕ, ЦЕНТРОВКА, ЕЛЕКТРИЧЕСКО ПРИСЪЕДИНЯВАНЕ ОТ ДВЕТЕ СТРАНИ, МЕХАНИЗАЦИЯ</t>
  </si>
  <si>
    <t>МОНТАЖ РАЗЕДИНИТЕЛ 3-ПОЛЮСЕН С ЕДИН ЗАЗЕМИТЕЛЕН НОЖ</t>
  </si>
  <si>
    <t>МОНТАЖ РАЗЕДИНИТЕЛ 3-ПОЛЮСЕН С ДВА ЗАЗЕМИТЕЛНИ НОЖА</t>
  </si>
  <si>
    <t>МОНТАЖ ТОКОВИ ТРАНСФОРМАТОРИ 110KV</t>
  </si>
  <si>
    <t>МОНТАЖ, УКРЕПВАНЕ, ЗАЗЕМЯВАНЕ,  ЕЛЕКТРИЧЕСКО ПРИСЪЕДИНЯВАНЕ ОТ ДВЕТЕ СТРАНИ, МЕХАНИЗАЦИЯ</t>
  </si>
  <si>
    <t>МОНТАЖ НАПРЕЖЕНОВИ ТРАНСФОРМАТОРИ</t>
  </si>
  <si>
    <t>МОНТАЖ, УКРЕПВАНЕ, ЗАЗЕМЯВАНЕ,  ЕЛЕКТРИЧЕСКО ПОДВЪРЗВАНЕ ОТ ДВЕТЕ СТРАНИ, МЕХАНИЗАЦИЯ</t>
  </si>
  <si>
    <t>МОНТАЖ ВЕНТИЛНИ ОТВОДИ 110KV</t>
  </si>
  <si>
    <t>МОНТАЖ, УКРЕПВАНЕ, ЗАЗЕМЯВАНЕ,  ЕЛЕКТРИЧЕСКО ПРИСЪЕДИНЯВАНЕ, МЕХАНИЗАЦИЯ</t>
  </si>
  <si>
    <t>МОНТАЖ ПРОВОДНИК АСО 400</t>
  </si>
  <si>
    <t xml:space="preserve">МОНТАЖ ПРОВОДНИКA </t>
  </si>
  <si>
    <t>м</t>
  </si>
  <si>
    <t>М-Ж ОПЪВАТЕЛНА ИЗОЛАТОРНА ВЕРИГА 110KV, СИЛИКОН ЗА ДВА ПРОВОДНИКА АСО-400</t>
  </si>
  <si>
    <t>МОНТАЖ  НА ИЗОЛАТОРА (ЗА ТРИТЕ ФАЗИ)</t>
  </si>
  <si>
    <t>к-та</t>
  </si>
  <si>
    <t>М-Ж ОПЪВАТЕЛНА ИЗОЛАТОРНА ВЕРИГА 110KV, СИЛИКОН ЗА ЕДИН ПРОВОДНИК АСО-400</t>
  </si>
  <si>
    <t>М-Ж НОСИТЕЛНА ИЗОЛАТОРНА ВЕРИГА 110KV, СИЛИКОН ЗА ЕДИН ПРОВОДНИК АСО-400</t>
  </si>
  <si>
    <t>М-Ж КЛЕМА ПРЕСОВА АЛУМИНИЕВА ПРОВОДНИК - ПРОВОДНИК, Т-ОБРАЗНА, АСО-400</t>
  </si>
  <si>
    <t>МОНТАЖ И ПРЕСОВАНЕ НА КЛЕМАТА</t>
  </si>
  <si>
    <t>М-Ж КЛЕМА АЛУМИНИЕВА ПРЕСОВА  ПЛАНКА - ПРОВОДНИК, ПРАВА АСО-400</t>
  </si>
  <si>
    <t>М-Ж КЛЕМА АЛУМИНИЕВА ПРЕСОВА ПРОВОДНИК - ПЛАНКА, Т-ОБРАЗНА, АСО-400</t>
  </si>
  <si>
    <t>М-Ж КЛЕМА АЛУМИНИЕВА ТРЪБА- ПРОВОДНИК Т-ОБРАЗНА, АСО-400</t>
  </si>
  <si>
    <t>М-Ж КЛЕМА АЛУМИНИЕВА ТРЪБА- ДВА ПРОВОДНИК Т-ОБРАЗНА, АСО-400</t>
  </si>
  <si>
    <t xml:space="preserve"> МОНТАЖ МЪЛНИЕПРИЕМНИК Н=6м ВЪРХУ МЕТАЛНА КОНСТРУКЦИЯ - ПОРТАЛ</t>
  </si>
  <si>
    <t>МОНТАЖ, УКРЕПВАНЕ И ЗАЗЕМЯВАНЕ</t>
  </si>
  <si>
    <t>ПОЛАГАНЕ ПОЦИНКОВАНА ЗАЗЕМИТЕЛНА ШИНА 40/4 В ИЗКОП</t>
  </si>
  <si>
    <t>ПОЛАГАНЕ НА ЗАЗЕМИТЕЛНА ШИНА В ИЗКОП, ЗАВАРКИ И ПРИСЪЕДИНЯВАНЕ КЪМ СЪОРЪЖЕНИЯ, БОЯДИСВАНЕ НА ЗАВАРКИ И ОТКРИТИТЕ ЧАСТИ</t>
  </si>
  <si>
    <t>М-Ж ПОЦИНКОВАН ЗАЗЕМИТЕЛЕН КОЛ L=3М</t>
  </si>
  <si>
    <t xml:space="preserve">НАБИВАНЕ НА КОЛА И ПРИСЪЕДИНЯВАНЕ </t>
  </si>
  <si>
    <t>ТРУД И КОНСУМАТИВИ</t>
  </si>
  <si>
    <t>ПОЛАГАНЕ PVC ТРЪБИ 110мм</t>
  </si>
  <si>
    <t>ПОЛАГАНЕ ГОФРИРАНИ ТРЪБИ 50мм</t>
  </si>
  <si>
    <t>МОНТАЖ РАЗЕДИНИТЕЛ 3-ПОЛЮСЕН ЗА ОБХОДНА ВЕРИГА</t>
  </si>
  <si>
    <t>ДОСТАВКА И МОНТАЖ ДЪРВЕНИ ОГРАЖДЕНИЯ СЪС СИГНАЛНА ЛЕНТА</t>
  </si>
  <si>
    <t>м²</t>
  </si>
  <si>
    <t>СТОМАНОБЕТОН ЗА ВЪТРЕШЕН ПЪТ</t>
  </si>
  <si>
    <t>м3</t>
  </si>
  <si>
    <t>ДОСТАВКА И МОНТАЖ ОГРАДНА МРЕЖА ЗА ПЕРИОДА НА СТРОИТЕЛСТВО</t>
  </si>
  <si>
    <t>НАПРАВА И МОНТАЖ НА МЕТАЛОКОНСТРУКЦИЯ ЗА ВРЕМЕНЕН ШИНЕН МОСТ 110 KV</t>
  </si>
  <si>
    <t>КГ</t>
  </si>
  <si>
    <t>ДОСТАВКА И МОНТАЖ В БЕТОН АНКЕРНИ БОЛТОВЕ СЪС ЗАЛЕПВАНЕ ТИП /ШПИЛКИ М12Х240 КЛ. 5.8 АНКЕРИРАНЕ С HILTI HIT-HY150 MAX/</t>
  </si>
  <si>
    <t>НАПРАВА И МОНТАЖ ВРЪЗКА МЕЖДУ СЪОРЪЖЕНИЯ НА ВРЕМЕНЕН ШИНЕН МОСТ С ПРОВОДНИК АСО 400/ДЕМОНТИРАН ПРОВОДНИК/</t>
  </si>
  <si>
    <t>ДЕМОНТАЖ ПРЕКЪСВАЧ</t>
  </si>
  <si>
    <t>ДЕМОНТАЖ, РАЗГЛОБЯВАНЕ ФАЗИТЕ НА ПРЕКЪСВАЧА И МОНТАЖ ВЪРХУ ТРАНСПОРТЕН ПАЛЕТ, ТРУД И МЕХАНИЗАЦИЯ</t>
  </si>
  <si>
    <t>ТРУД И МЕХАНИЗАЦИЯ</t>
  </si>
  <si>
    <t>ДЕМОНТАЖ ИЗОЛАТОР</t>
  </si>
  <si>
    <t>ДЕМОНТАЖ ШИННА СИСТЕМА</t>
  </si>
  <si>
    <t>ДЕМОНТАЖ ПОРТАЛИ БЕТОНОВИ</t>
  </si>
  <si>
    <t>РАЗБИВАНЕ НА БЕТОН</t>
  </si>
  <si>
    <t>Транспорт от склада на Възложителя до обекта с натоварване и разтоварване от Изпълнителя</t>
  </si>
  <si>
    <t>транспорт на демонтирани материали и съоръжения до склад на Възложителя /депо/</t>
  </si>
  <si>
    <t>материали подлежащи на рециклиране</t>
  </si>
  <si>
    <t>т/км</t>
  </si>
  <si>
    <t>натоварване и извозване на строителни отпадъци</t>
  </si>
  <si>
    <t>натоварване и извозване на отпадъци с вкл такса депониране от лицензиран превозвач, предоставяне на платежен документ от  лицензирана фирма  за извършване на дейност по третиране на отпадъците съгласно Наредба за управление на строителни отпадъци</t>
  </si>
  <si>
    <t>ДОСТАВКА ПРОВОДНИК АСО 400</t>
  </si>
  <si>
    <t>кг</t>
  </si>
  <si>
    <t>ДОСТАВКА ИЗОЛАТОРНА ВЕРИГА 110KV, СИЛИКОН ЗА ДВА ПРОВОДНИКА АСО-400</t>
  </si>
  <si>
    <t>ДОСТАВКА ИЗОЛАТОРНА ВЕРИГА 110KV, СИЛИКОН ЗА ЕДИН ПРОВОДНИК АСО-400</t>
  </si>
  <si>
    <t>ДОСТАВКА НОСИТЕЛНА ИЗОЛАТОРНА ВЕРИГА 110KV, СИЛИКОН ЗА ЕДИН ПРОВОДНИК АСО-400</t>
  </si>
  <si>
    <t>ДОСТАВКА КЛЕМА ПРЕСОВА АЛУМИНИЕВА ПРОВОДНИК - ПРОВОДНИК, Т-ОБРАЗНА, АСО-400</t>
  </si>
  <si>
    <t>ДОСТАВКА КЛЕМА АЛУМИНИЕВА ПРЕСОВА  ПЛАНКА - ПРОВОДНИК, ПРАВА АСО-400</t>
  </si>
  <si>
    <t>ДОСТАВКА КЛЕМА АЛУМИНИЕВА ПРЕСОВА ПРОВОДНИК - ПЛАНКА, Т-ОБРАЗНА, АСО-400</t>
  </si>
  <si>
    <t>ДОСТАВКА КЛЕМА АЛУМИНИЕВА ТРЪБА- ПРОВОДНИК Т-ОБРАЗНА, АСО-400</t>
  </si>
  <si>
    <t>ДОСТАВКА КЛЕМА АЛУМИНИЕВА ТРЪБА- ДВАПРОВОДНИК Т-ОБРАЗНА, АСО-400</t>
  </si>
  <si>
    <t>ДОСТАВКА МЪЛНИЕПРИЕМНИК Н=6м ВЪРХУ МЕТАЛНА КОНСТРУКЦИЯ - ПОРТАЛ</t>
  </si>
  <si>
    <t>ДОСТАВКА ПРОВОДНИК, МЕД, ЖЪЛТО-ЗЕЛЕН,50мм2</t>
  </si>
  <si>
    <t>СТРОИТЕЛНИ КОНСТРУКЦИИ</t>
  </si>
  <si>
    <t>ЗЕМНИ РАБОТИ</t>
  </si>
  <si>
    <t>Механизиран изкоп</t>
  </si>
  <si>
    <t>труд, механизация</t>
  </si>
  <si>
    <t>М3</t>
  </si>
  <si>
    <t>Механизиран изкоп с дълбочина до 30см. за стоманобет. настилка</t>
  </si>
  <si>
    <t>Ръчно доизкопаване и профилиране на механизирано
изпълнени изкопи</t>
  </si>
  <si>
    <t>труд</t>
  </si>
  <si>
    <t>Натоварване и извозване на земни маси</t>
  </si>
  <si>
    <t>натоварване и извозване с вкл такса депониране от лицензиран превозвач, предоставяне на платежен документ от  лицензирана фирма  за извършване на дейност по третиране на отпадъците съгласно Наредба за управление на строителни отпадъци</t>
  </si>
  <si>
    <t>Направа на уплътнен обратен насип на пластове по 25см</t>
  </si>
  <si>
    <t>труд и доставка на материали</t>
  </si>
  <si>
    <t>КОФРАЖНИ РАБОТИ</t>
  </si>
  <si>
    <t>Кофраж за подложен бетон</t>
  </si>
  <si>
    <t>М2</t>
  </si>
  <si>
    <t>Кофраж за фундаменти</t>
  </si>
  <si>
    <t>Кофраж за стоманобет. настилка</t>
  </si>
  <si>
    <t>АРМИРОВЪЧНИ РАБОТИ</t>
  </si>
  <si>
    <t>Доставка, изработка и монтаж на армировка B 235 /Ст А-I/:</t>
  </si>
  <si>
    <t>Доставка, изработка и монтаж на армировка B 500 B /Ст T-IV/:</t>
  </si>
  <si>
    <t>Доставка, изработка и монтаж на армировка B 500 B /Ст T-IV/ за настилка</t>
  </si>
  <si>
    <t>БЕТОНОВИ РАБОТИ</t>
  </si>
  <si>
    <t>Доставка и полагане на неармиран подложен бетон клас В10</t>
  </si>
  <si>
    <t>Доставка и полагане на армиран бетон за фундаменти клас В20</t>
  </si>
  <si>
    <t>Доставка и полаган на армиран бетон за настилка клас В25</t>
  </si>
  <si>
    <t>Изпердашване на стоманобет. настилка с шлайф машина
за бетон (“хеликоптер”):</t>
  </si>
  <si>
    <t>труд и механизация</t>
  </si>
  <si>
    <t>МЕТАЛНИ КОНСТРУКЦИИ</t>
  </si>
  <si>
    <t>труд, доставка на материали и механизация</t>
  </si>
  <si>
    <t>БОЯДЖИЙСКИ РАБОТИ</t>
  </si>
  <si>
    <t>м2</t>
  </si>
  <si>
    <t>ДРУГИ</t>
  </si>
  <si>
    <t>ПОЛАГАНЕ ГОФРИРАНИ ТРЪБИ 32мм</t>
  </si>
  <si>
    <t>Направа временен мост с АСО 400 над бетонов портал</t>
  </si>
  <si>
    <t>ТРУД, КОНСУМАТИВИ, МЕХАНИЗАЦИЯ</t>
  </si>
  <si>
    <t>Монтаж изолатор опорен 110 kV върху бетонов портал</t>
  </si>
  <si>
    <t>ДЕМОНТАЖ  ПОРТАЛИ МЕТАЛНИ</t>
  </si>
  <si>
    <t>ДЕМОНТАЖ МАСИЧКИ БЕТОНОВИ</t>
  </si>
  <si>
    <t>Демонтаж временен шинен мост 110 KV /метални конструкции/</t>
  </si>
  <si>
    <t>ДЕМОНТАЖ РАЗЕДИНИТЕЛ 3-ПОЛЮСЕН ЗА ОБХОДНА ВЕРИГА</t>
  </si>
  <si>
    <t>Ръчен изкоп с вертикални откоси за ограда</t>
  </si>
  <si>
    <t>Кофраж за ограда</t>
  </si>
  <si>
    <t>Доставка, изработка и монтаж на армировка B 235 /Ст А-I/ за ограда</t>
  </si>
  <si>
    <t>Доставка, изработка и монтаж на армировка B 500 B /Ст T-IV/ за ограда</t>
  </si>
  <si>
    <t>Доставка и полагане на армиран бетон клас В15 за ограда</t>
  </si>
  <si>
    <t>ЗИДАРСКИ РАБОТИ</t>
  </si>
  <si>
    <t>Зидария с бетонови решетъчни блокчета за ограда с d=20см</t>
  </si>
  <si>
    <t>Зидария с бетонови блокчета за ограда с d=20см</t>
  </si>
  <si>
    <t>Монтаж на бетонови елементи тип шапка за ограда</t>
  </si>
  <si>
    <t>Съоръжения доставка на Възложителя</t>
  </si>
  <si>
    <t>Материали доставка на изпълнителя</t>
  </si>
  <si>
    <t>Материали доставка на Възложителя</t>
  </si>
  <si>
    <t>ДОСТАВКА ГОФРИРАНИ ТРЪБИ 50мм</t>
  </si>
  <si>
    <t>Списък на материали доставка от Изпълнителя</t>
  </si>
  <si>
    <t>по проектна документация</t>
  </si>
  <si>
    <t>Запечатка на фуги  d=2см в стоманобет. настилка с асфалтова паста</t>
  </si>
  <si>
    <r>
      <t>Tрошен камък фр. 0-40</t>
    </r>
    <r>
      <rPr>
        <b/>
        <sz val="14"/>
        <rFont val="Calibri"/>
        <family val="2"/>
      </rPr>
      <t xml:space="preserve"> </t>
    </r>
    <r>
      <rPr>
        <sz val="14"/>
        <rFont val="Calibri"/>
        <family val="2"/>
      </rPr>
      <t xml:space="preserve">за направа на уплътнен обратен насип с d=30см. под стоманобет. </t>
    </r>
  </si>
  <si>
    <t>Aрмировка B 235 /Ст А-I/:</t>
  </si>
  <si>
    <t>Aрмировка B 235 /Ст А-I/ за ограда</t>
  </si>
  <si>
    <t>Aрмировка B 500 B /Ст T-IV/:</t>
  </si>
  <si>
    <t>Aрмировка B 500 B /Ст T-IV/ за ограда</t>
  </si>
  <si>
    <t>Aрмировка B 500 B /Ст T-IV/ за настилка</t>
  </si>
  <si>
    <t>Pодложен бетон клас В10</t>
  </si>
  <si>
    <t>Бетон клас В15 за ограда</t>
  </si>
  <si>
    <t>Бетон  клас В20</t>
  </si>
  <si>
    <t>Бетон клас В25</t>
  </si>
  <si>
    <t>Болтови групи и закладни части</t>
  </si>
  <si>
    <t>Метална конструкция за опорни маси</t>
  </si>
  <si>
    <t>Поцинкована метална конструкция за портални рамки и надлъжни греди</t>
  </si>
  <si>
    <t>Бетонови решетъчни блокчета за ограда с d=20см</t>
  </si>
  <si>
    <t>Бетонови блокчета за ограда с d=20см</t>
  </si>
  <si>
    <t>Бетонови елементи тип шапка за ограда</t>
  </si>
  <si>
    <t>Пенополистерол за дилат. фуги на стоманобет. настилка d=2см</t>
  </si>
  <si>
    <t>Полиетиленово фолио под стоманобет. настилка</t>
  </si>
  <si>
    <t xml:space="preserve">Антикорозионна защита за метална конструкция </t>
  </si>
  <si>
    <t>Антикорозионна защита върху метални пана за ограда</t>
  </si>
  <si>
    <t>РЕХАБИЛИТАЦИЯ ОРУ П/СТ ВАРНА-ИЗТОК 110/10 kV</t>
  </si>
  <si>
    <t>Полагане на антикорозионна защита върху метални пана за ограда</t>
  </si>
  <si>
    <t xml:space="preserve">Доставка и полагане на подливка от  специален разтвор Gantrex 035 Standart под стоманенитебази на колоните </t>
  </si>
  <si>
    <t>ТРАНСПОРТИРАНЕ НА МАТЕРИАЛИ ОТ СКЛАД НА ВЪЗЛОЖИТЕЛЯ  - ЕЛЕГАЗОВИ ПРЕКЪСВАЧИ 110 KV</t>
  </si>
  <si>
    <t>ТРАНСПОРТИРАНЕ НА МАТЕРИАЛИ ОТ СКЛАД НА ВЪЗЛОЖИТЕЛЯ  - РАЗЕДИНИТЕЛИ 110 KV</t>
  </si>
  <si>
    <t>ТРАНСПОРТИРАНЕ НА МАТЕРИАЛИ ОТ СКЛАД НА ВЪЗЛОЖИТЕЛЯ  - ИЗМЕРВАТЕЛНИ ТРАНСФОРМАТОРИ 110 KV</t>
  </si>
  <si>
    <t>ТРАНСПОРТИРАНЕ НА МАТЕРИАЛИ ОТ СКЛАД НА ВЪЗЛОЖИТЕЛЯ  - ВЕНТИЛНИ ОТВОДИ 110 KV</t>
  </si>
  <si>
    <t>бр.</t>
  </si>
  <si>
    <t>Без пълнене на елегаз. Съоръжения доставка на Възложителя</t>
  </si>
  <si>
    <t>Доставка и монтаж на пенополистирол за дилат. Фуги на стоманобет. Настилка d=2cm</t>
  </si>
  <si>
    <t>m2</t>
  </si>
  <si>
    <t>Доствка и застилане полиетиленово фолио под стоманобет. Настилка</t>
  </si>
  <si>
    <t>запечатка на фуги d=2см в стоманобет. Настилка с асфалтова паста</t>
  </si>
  <si>
    <t>ПОЛАГАНЕ, ПОДВЪРЗВАНЕ ПРОВОДНИК, МЕД, ЖЪЛТО-ЗЕЛЕН,50мм2</t>
  </si>
  <si>
    <t>ПОЦИНКОВАН КОЛ ЗАЗЕМИТЕЛЕН 3М</t>
  </si>
  <si>
    <t>Заготовка, доставка и монтаж на метални пана за ограда по детайл на производител с размери 1100/2600мм.</t>
  </si>
  <si>
    <t>ТРУД, МАТЕРИАЛИ, КОНСУМАТИВИ</t>
  </si>
  <si>
    <t>ТРУД,  КОНСУМАТИВИ</t>
  </si>
  <si>
    <t>Заготовка, доставка и монтаж на болтови групи и закладни части</t>
  </si>
  <si>
    <t>ЗАМОСТВАНЕ НА ВЕЛ Лебед и ВЕЛ Сирена</t>
  </si>
  <si>
    <t>ТРУД, МЕХАНИЗАЦИЯ И КОНСУМАТИВИ</t>
  </si>
  <si>
    <t>Материали доставка на изпълнителя, съгласно обяснителна записка в ПБЗ</t>
  </si>
  <si>
    <t>Материали доставка на изпълнителя, съгласно обяснителна записка в ПБЗ. Разединител - собственост на възложителя - демонтиран</t>
  </si>
  <si>
    <t>ПОДВЪРЗВАНЕ ПРОВОДНИК, МЕД, ЖЪЛТО-ЗЕЛЕН,16мм2</t>
  </si>
  <si>
    <t>Преработка на доставени металоконструкции</t>
  </si>
  <si>
    <t>к-кт</t>
  </si>
  <si>
    <t>труд, консумативи</t>
  </si>
  <si>
    <t>Усилване-преработка на доставена металоконструкция</t>
  </si>
  <si>
    <t>труд, консумативи, стоманени профили</t>
  </si>
  <si>
    <t>етап 1</t>
  </si>
  <si>
    <t>етап 2</t>
  </si>
  <si>
    <t>етап 3</t>
  </si>
  <si>
    <t>СТРОИТЕЛНА ЧАСТ</t>
  </si>
  <si>
    <t>Транспортиране на прекъсвачи от склад Варна до п/ст Изток - разстояние 7 км</t>
  </si>
  <si>
    <t xml:space="preserve">Транспортиране на разединители от склад Варна до п/ст Изток - разстояние 7 км. </t>
  </si>
  <si>
    <t xml:space="preserve">Транспортиране на измервателни трансформатори от склад Варна до п/ст Изток - разстояние 7 км. </t>
  </si>
  <si>
    <t xml:space="preserve">Транспортиране на вентилни отводи от склад Варна до п/ст Изток - разстояние 7 км. </t>
  </si>
  <si>
    <t>Направа на уплътнен обратен насип с d=30см. под стоманобет. настилка с трошен камък фр. 0-40</t>
  </si>
  <si>
    <t>ДОСТАВКА ГОФРИРАНИ ТРЪБИ 32мм</t>
  </si>
  <si>
    <t>Демонтаж на парково осветление</t>
  </si>
  <si>
    <t>демонтаж на осветителя</t>
  </si>
  <si>
    <t>Съгласно проекта</t>
  </si>
  <si>
    <t>Материали доставка на изпълнителя, съгласно становище на инженер-конструктор</t>
  </si>
  <si>
    <t>Монтаж на парковo осветление на ново място съгласно проект</t>
  </si>
  <si>
    <t>Монтаж на демонтирани осветители на ново място, изтегляне и повързване на захранващ кабел, доставка на изпълнителя</t>
  </si>
  <si>
    <t>Съгласно проекта, материали доставка на изпълнителя</t>
  </si>
  <si>
    <t>ДОСТАВКА ПРОВОДНИК, МЕД, ЖЪЛТО-ЗЕЛЕН,16мм2</t>
  </si>
  <si>
    <t>Демонтаж на команден шкаф</t>
  </si>
  <si>
    <t>Отливане на фундамент и монтаж на команден шкаф</t>
  </si>
  <si>
    <t>шкафа ще бъде предварително освободен от вторичната комутация. ще се монтира на ново място</t>
  </si>
  <si>
    <t>монтаж на демонтиран команден шкаф</t>
  </si>
  <si>
    <t>Заготовка, доставка и монтаж на поцинкована метална конструкция за портални рамки и надлъжни греди</t>
  </si>
  <si>
    <t>Заготовка, доставка и монтаж на поцинкована метална конструкция за опорни маси</t>
  </si>
  <si>
    <t>Полагане на антикорозионна защита върху стоманени закладни части и метални конструкции - цинкова боя върху заварки</t>
  </si>
  <si>
    <t>к-во</t>
  </si>
  <si>
    <t>Материали доставка на изпълнителя. Монтаж и Заземяване съгласно проекта.</t>
  </si>
  <si>
    <t>Mонтаж на стоманен поцинкован носач</t>
  </si>
  <si>
    <t>ТРУД И КОНСУМАТИВИ, включително крепежи</t>
  </si>
  <si>
    <t>ДЕМОНТАЖ РАЗЕДИНИТЕЛ 110кV</t>
  </si>
  <si>
    <t>ДЕМОНТАЖ ВЕНТИЛЕН ОТВОД 110кV</t>
  </si>
  <si>
    <t>ДЕМОНТАЖ ИЗМЕРВАТЕЛЕН ТРАНСФОРМАТОР 110кV</t>
  </si>
  <si>
    <t>ДОСТАВКА PVC ТРЪБИ 110mm/d=3.5mm</t>
  </si>
  <si>
    <t>176_ТС-ПСТ-176</t>
  </si>
  <si>
    <t>БДС 1133:1989</t>
  </si>
  <si>
    <t>ТС-СрН-НН-042</t>
  </si>
  <si>
    <t>ТИ-СрН-НН-030</t>
  </si>
  <si>
    <t>ТС-НН-056</t>
  </si>
  <si>
    <t>Доставка на поцинкован стоманен носач 400мм</t>
  </si>
  <si>
    <t>Доставка на поцинкован стоманен носач 200мм</t>
  </si>
  <si>
    <t>Obo betermann MWA12/41 или еквивалентен</t>
  </si>
  <si>
    <t>ТС-СрН_НН-008 - с L=3m</t>
  </si>
  <si>
    <t>Obo betermann MWA12/21 или еквивалентен</t>
  </si>
  <si>
    <r>
      <t xml:space="preserve">Образец </t>
    </r>
    <r>
      <rPr>
        <sz val="16"/>
        <color indexed="8"/>
        <rFont val="Calibri"/>
        <family val="2"/>
      </rPr>
      <t xml:space="preserve">№           </t>
    </r>
  </si>
  <si>
    <t>ЗАБЕЛЕЖКА</t>
  </si>
  <si>
    <t>ед. цена в лв. без ДДС</t>
  </si>
  <si>
    <t>обща цена в лв. без ДДС</t>
  </si>
  <si>
    <t>етап 2+3</t>
  </si>
  <si>
    <t>КОЛИЧЕСТВЕНО СТОЙНОСТНА СМЕТКА</t>
  </si>
  <si>
    <t>ОБЩА ЦЕНА СЛОВОМ ……………………………………………………………………………………………………………………………………..</t>
  </si>
  <si>
    <t>в лв. без ДДС.</t>
  </si>
  <si>
    <t>Забележка:</t>
  </si>
  <si>
    <t>1. Предложените единични цени в КСС включват всички разходи на Изпълнителя за труд, механизация и всички материали необходими за изпълнение за изпълнението на строителството</t>
  </si>
  <si>
    <r>
      <t xml:space="preserve">2. Всеки участник задължително предлага единични цени и обща стойност за всички позиции от КСС. Предложените цени трябва да се закръглят до втория знак след десетичната запетая </t>
    </r>
    <r>
      <rPr>
        <b/>
        <i/>
        <sz val="16"/>
        <rFont val="Arial"/>
        <family val="2"/>
      </rPr>
      <t>(0,00).</t>
    </r>
  </si>
  <si>
    <t>Дата ______________ г.</t>
  </si>
  <si>
    <t>ПОДПИС и ПЕЧАТ:</t>
  </si>
  <si>
    <t>__________________________ (име и фамилия)</t>
  </si>
  <si>
    <t>__________________________ (длъжност)</t>
  </si>
  <si>
    <t>ОБЩА ЦЕНА ПО КСС ЗА СМР И ДОСТАВКА НА МАТЕРИАЛИ -СТРОИТЕЛНА ЧАСТ, ЕТАП 1, 2 И 3:</t>
  </si>
  <si>
    <t>Приложение 6.1.2. към ценовата оферта</t>
  </si>
  <si>
    <t>Ед. цена в лв. без ДДС</t>
  </si>
  <si>
    <t>Обща цена в лв. без ДДС</t>
  </si>
  <si>
    <t>ОБЩА ЦЕНА ПО КСС ЗА ИЗПЪЛНЕНИЕ НА СМР - ПЪРВИЧНА КОМУТАЦИЯ, ЕТАП 1, 2 И 3:</t>
  </si>
  <si>
    <r>
      <t xml:space="preserve">2. Всеки участник задължително предлага единични цени и обща стойност за всички позиции от КСС. Предложените цени трябва да се закръглят до втория знак след десетичната запетая </t>
    </r>
    <r>
      <rPr>
        <b/>
        <i/>
        <sz val="14"/>
        <rFont val="Arial"/>
        <family val="2"/>
      </rPr>
      <t>(0,00).</t>
    </r>
  </si>
  <si>
    <t>ОБЩА ЦЕНА ПО КСС ЗА ДОСТАВКА НА МАТЕРИАЛИ - ПЪРВИЧНА КОМУТАЦИЯ, ЕТАП 1, 2 И 3:</t>
  </si>
  <si>
    <t>ОБЩА ЦЕНА ПО КСС ЗА СМР И ДОСТАВКА НА МАТЕРИАЛИ - ПЪРВИЧНА  КОМУТАЦИЯ, ЕТАП 1, 2 И 3:</t>
  </si>
  <si>
    <t>Спецификация на материалите от Изпълнителя</t>
  </si>
  <si>
    <t>ед.цена</t>
  </si>
  <si>
    <t>обща цена</t>
  </si>
  <si>
    <t>Трафосборки</t>
  </si>
  <si>
    <t>Наименование</t>
  </si>
  <si>
    <t>доставка на...</t>
  </si>
  <si>
    <t>кабел N2XS(F)2Y 1x240mm2</t>
  </si>
  <si>
    <t>Възложителя</t>
  </si>
  <si>
    <t>кабелна глава открит монтаж до 240мм2</t>
  </si>
  <si>
    <t>кабелна глава закрит монтаж до 240мм2</t>
  </si>
  <si>
    <t>изолатор 20кV открит монтаж</t>
  </si>
  <si>
    <t>вентилен отвод 20кV открит монтаж</t>
  </si>
  <si>
    <t>Металоконструкция</t>
  </si>
  <si>
    <t>труд, материали, консумативи</t>
  </si>
  <si>
    <t>Изпълнителя</t>
  </si>
  <si>
    <t>кг.</t>
  </si>
  <si>
    <t>медна шина 100/15</t>
  </si>
  <si>
    <t>доставка</t>
  </si>
  <si>
    <t>медна шина 100/10</t>
  </si>
  <si>
    <t>разединител 10кV / 2000А открит монтаж</t>
  </si>
  <si>
    <t>вентилен отвод 10кV открит монтаж</t>
  </si>
  <si>
    <t>труд и консумативи</t>
  </si>
  <si>
    <t>вентилен отвод 10кV закрит монтаж</t>
  </si>
  <si>
    <t>скоба за 3-ка кабели</t>
  </si>
  <si>
    <t>шинодържател</t>
  </si>
  <si>
    <t>изолатор 10кV закрит монтаж</t>
  </si>
  <si>
    <t>изработка на кабелни глави СрН и присъединяване към съоръжения</t>
  </si>
  <si>
    <t xml:space="preserve">изработка и монтаж на детайли от медна шина </t>
  </si>
  <si>
    <t>за присъединяване на кабели СрН към линеен разединител в килия трафовход</t>
  </si>
  <si>
    <t>К-кт</t>
  </si>
  <si>
    <t>полагане на кабел N2XS(F)2Y 1x240mm2 по конструкция в тръби и в кабелен канал</t>
  </si>
  <si>
    <t>труд и консумативи – полагане и укрепване на кабела</t>
  </si>
  <si>
    <t>изработка на трафосборка върху готова металоконструкция</t>
  </si>
  <si>
    <t>монтаж на изолатори, шинодържатели, медна шина, присъединяване на кабелни глави</t>
  </si>
  <si>
    <t>ПВЦ тръба ф140мм</t>
  </si>
  <si>
    <t>доставка и монтаж</t>
  </si>
  <si>
    <t>Кабелна шахта за подвеждане на кабели 10кV към трафовходовете в ЗРУ10кV</t>
  </si>
  <si>
    <t>разбиване на бетон, подмазване - труд и материали</t>
  </si>
  <si>
    <t>демонтаж на шинен мост на силов трансформатор</t>
  </si>
  <si>
    <t>труд и консумативи, механизация</t>
  </si>
  <si>
    <t>извозване на демонтирани материали до склад на Възложителя</t>
  </si>
  <si>
    <t>натоварване, транспорт, разтоварване</t>
  </si>
  <si>
    <t>тон*км</t>
  </si>
  <si>
    <t>извозване на депониране на отпадъци</t>
  </si>
  <si>
    <r>
      <t xml:space="preserve">за обособена </t>
    </r>
    <r>
      <rPr>
        <b/>
        <sz val="16"/>
        <color indexed="8"/>
        <rFont val="Calibri"/>
        <family val="2"/>
      </rPr>
      <t>позиция № 1: ТРАФОСБОРКИ- Извършване на СМР и доставка на материали</t>
    </r>
  </si>
  <si>
    <t>ОБЩА ЦЕНА СЛОВОМ …………………………………………………………………………………………………</t>
  </si>
  <si>
    <t>Приложение 6.1.3. към ценовата оферта</t>
  </si>
  <si>
    <t>ОБЩА ЦЕНА ПО КСС ЗА СМР И ДОСТАВКА НА МАТЕРИАЛИ - ТРАФОСБОРКИ:</t>
  </si>
  <si>
    <t>Приложение 6.1.1.2. към ценовата оферта</t>
  </si>
  <si>
    <t>Приложение 6.1.1.1. към ценовата оферта</t>
  </si>
  <si>
    <t>ДЕМОНТАЖ НА ВЧ ФИЛТРИ</t>
  </si>
  <si>
    <t>М-Ж НА ВЧ филтри</t>
  </si>
  <si>
    <t>МОНТАЖ на изолаторна верига и ВЧ филтър, подързване на съоръжението</t>
  </si>
  <si>
    <t>ВЧ филтъра е демонтиран по друга позиция от настоящото КСС</t>
  </si>
  <si>
    <r>
      <t xml:space="preserve">за обособена </t>
    </r>
    <r>
      <rPr>
        <b/>
        <sz val="16"/>
        <color indexed="8"/>
        <rFont val="Calibri"/>
        <family val="2"/>
      </rPr>
      <t>позиция № 1: СТРОИТЕЛНА ЧАСТ първи, втори и трети етап - Извършване на СМР и доставка на материали</t>
    </r>
  </si>
  <si>
    <r>
      <t xml:space="preserve">за обособена </t>
    </r>
    <r>
      <rPr>
        <b/>
        <sz val="16"/>
        <color indexed="8"/>
        <rFont val="Calibri"/>
        <family val="2"/>
      </rPr>
      <t>позиция № 1:ИЗГРАЖДАНЕ  ПЪРВИЧНА КОМУТАЦИЯ ПЪРВИ, ВТОРИ И ТРЕТИ ЕТАП  - Извършване на СМР и доставка на материали</t>
    </r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</si>
</sst>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&quot;лв&quot;"/>
    <numFmt numFmtId="181" formatCode="#,##0.0"/>
    <numFmt numFmtId="182" formatCode="#,##0.00000000000"/>
    <numFmt numFmtId="183" formatCode="_-* #,##0.00\ [$лв.-402]_-;\-* #,##0.00\ [$лв.-402]_-;_-* &quot;-&quot;??\ [$лв.-402]_-;_-@_-"/>
    <numFmt numFmtId="184" formatCode="_-* #,##0\ &quot;лв&quot;_-;\-* #,##0\ &quot;лв&quot;_-;_-* &quot;-&quot;??\ &quot;лв&quot;_-;_-@_-"/>
    <numFmt numFmtId="185" formatCode="0.0"/>
    <numFmt numFmtId="186" formatCode="&quot;Да&quot;;&quot;Да&quot;;&quot;Не&quot;"/>
    <numFmt numFmtId="187" formatCode="&quot;Истина&quot;;&quot; Истина &quot;;&quot; Неистина &quot;"/>
    <numFmt numFmtId="188" formatCode="&quot;Включено&quot;;&quot; Включено &quot;;&quot; Изключено &quot;"/>
    <numFmt numFmtId="189" formatCode="[$¥€-2]\ #,##0.00_);[Red]\([$¥€-2]\ #,##0.00\)"/>
  </numFmts>
  <fonts count="78">
    <font>
      <sz val="10"/>
      <name val="Arial"/>
      <family val="0"/>
    </font>
    <font>
      <sz val="16"/>
      <name val="Calibri"/>
      <family val="2"/>
    </font>
    <font>
      <b/>
      <i/>
      <u val="single"/>
      <sz val="16"/>
      <name val="Calibri"/>
      <family val="2"/>
    </font>
    <font>
      <b/>
      <u val="single"/>
      <sz val="16"/>
      <name val="Calibri"/>
      <family val="2"/>
    </font>
    <font>
      <b/>
      <sz val="16"/>
      <name val="Calibri"/>
      <family val="2"/>
    </font>
    <font>
      <sz val="1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6"/>
      <color indexed="8"/>
      <name val="Calibri"/>
      <family val="2"/>
    </font>
    <font>
      <b/>
      <sz val="14"/>
      <name val="Calibri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u val="single"/>
      <sz val="16"/>
      <name val="Calibri"/>
      <family val="2"/>
    </font>
    <font>
      <sz val="16"/>
      <color indexed="8"/>
      <name val="Calibri"/>
      <family val="2"/>
    </font>
    <font>
      <b/>
      <i/>
      <u val="single"/>
      <sz val="16"/>
      <color indexed="8"/>
      <name val="Calibri"/>
      <family val="2"/>
    </font>
    <font>
      <b/>
      <sz val="18"/>
      <color indexed="8"/>
      <name val="Calibri"/>
      <family val="2"/>
    </font>
    <font>
      <sz val="16"/>
      <name val="Arial"/>
      <family val="2"/>
    </font>
    <font>
      <u val="single"/>
      <sz val="16"/>
      <name val="Arial"/>
      <family val="2"/>
    </font>
    <font>
      <b/>
      <i/>
      <u val="single"/>
      <sz val="16"/>
      <name val="Arial"/>
      <family val="2"/>
    </font>
    <font>
      <i/>
      <sz val="16"/>
      <name val="Arial"/>
      <family val="2"/>
    </font>
    <font>
      <b/>
      <i/>
      <sz val="16"/>
      <name val="Arial"/>
      <family val="2"/>
    </font>
    <font>
      <sz val="16"/>
      <color indexed="10"/>
      <name val="Calibri"/>
      <family val="2"/>
    </font>
    <font>
      <sz val="14"/>
      <color indexed="8"/>
      <name val="Calibri"/>
      <family val="2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4"/>
      <name val="Calibri"/>
      <family val="2"/>
    </font>
    <font>
      <b/>
      <i/>
      <u val="single"/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b/>
      <u val="single"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0" fillId="0" borderId="0">
      <alignment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29" borderId="6" applyNumberFormat="0" applyAlignment="0" applyProtection="0"/>
    <xf numFmtId="0" fontId="63" fillId="29" borderId="2" applyNumberFormat="0" applyAlignment="0" applyProtection="0"/>
    <xf numFmtId="0" fontId="64" fillId="30" borderId="7" applyNumberFormat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54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4" fontId="7" fillId="0" borderId="10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180" fontId="1" fillId="0" borderId="0" xfId="0" applyNumberFormat="1" applyFont="1" applyFill="1" applyAlignment="1">
      <alignment/>
    </xf>
    <xf numFmtId="180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80" fontId="4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 wrapText="1"/>
    </xf>
    <xf numFmtId="3" fontId="7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/>
    </xf>
    <xf numFmtId="2" fontId="7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80" fontId="4" fillId="0" borderId="0" xfId="0" applyNumberFormat="1" applyFont="1" applyFill="1" applyBorder="1" applyAlignment="1">
      <alignment/>
    </xf>
    <xf numFmtId="179" fontId="30" fillId="0" borderId="10" xfId="50" applyFont="1" applyBorder="1" applyAlignment="1" applyProtection="1">
      <alignment horizontal="right" vertical="center" wrapText="1"/>
      <protection locked="0"/>
    </xf>
    <xf numFmtId="179" fontId="0" fillId="0" borderId="10" xfId="50" applyFont="1" applyBorder="1" applyAlignment="1" applyProtection="1">
      <alignment vertical="center"/>
      <protection locked="0"/>
    </xf>
    <xf numFmtId="0" fontId="71" fillId="0" borderId="0" xfId="33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180" fontId="1" fillId="0" borderId="0" xfId="0" applyNumberFormat="1" applyFont="1" applyFill="1" applyBorder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18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horizontal="right" vertical="center"/>
      <protection/>
    </xf>
    <xf numFmtId="180" fontId="1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right" vertical="center" wrapText="1"/>
      <protection/>
    </xf>
    <xf numFmtId="0" fontId="1" fillId="0" borderId="0" xfId="0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30" fillId="0" borderId="10" xfId="0" applyFont="1" applyBorder="1" applyAlignment="1" applyProtection="1">
      <alignment vertical="center" wrapText="1"/>
      <protection/>
    </xf>
    <xf numFmtId="0" fontId="30" fillId="0" borderId="10" xfId="0" applyFont="1" applyFill="1" applyBorder="1" applyAlignment="1" applyProtection="1">
      <alignment horizontal="right" vertical="center" wrapText="1"/>
      <protection/>
    </xf>
    <xf numFmtId="0" fontId="3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right" vertical="center"/>
      <protection/>
    </xf>
    <xf numFmtId="179" fontId="0" fillId="0" borderId="10" xfId="5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horizontal="right" vertical="center"/>
      <protection/>
    </xf>
    <xf numFmtId="0" fontId="30" fillId="0" borderId="10" xfId="0" applyFont="1" applyFill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179" fontId="32" fillId="0" borderId="10" xfId="50" applyFont="1" applyBorder="1" applyAlignment="1" applyProtection="1">
      <alignment vertical="center"/>
      <protection/>
    </xf>
    <xf numFmtId="0" fontId="71" fillId="0" borderId="0" xfId="33" applyFont="1" applyFill="1" applyBorder="1" applyAlignment="1" applyProtection="1">
      <alignment/>
      <protection/>
    </xf>
    <xf numFmtId="0" fontId="72" fillId="0" borderId="0" xfId="57" applyFont="1" applyAlignment="1" applyProtection="1">
      <alignment vertical="center"/>
      <protection/>
    </xf>
    <xf numFmtId="1" fontId="72" fillId="0" borderId="0" xfId="57" applyNumberFormat="1" applyFont="1" applyAlignment="1" applyProtection="1">
      <alignment vertical="center"/>
      <protection/>
    </xf>
    <xf numFmtId="0" fontId="72" fillId="0" borderId="0" xfId="57" applyFont="1" applyProtection="1">
      <alignment/>
      <protection/>
    </xf>
    <xf numFmtId="0" fontId="17" fillId="0" borderId="0" xfId="57" applyFont="1" applyAlignment="1" applyProtection="1">
      <alignment horizontal="justify"/>
      <protection/>
    </xf>
    <xf numFmtId="1" fontId="72" fillId="0" borderId="0" xfId="57" applyNumberFormat="1" applyFont="1" applyProtection="1">
      <alignment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0" xfId="0" applyFont="1" applyFill="1" applyAlignment="1" applyProtection="1">
      <alignment horizontal="right" vertical="center"/>
      <protection/>
    </xf>
    <xf numFmtId="180" fontId="1" fillId="33" borderId="0" xfId="0" applyNumberFormat="1" applyFont="1" applyFill="1" applyAlignment="1" applyProtection="1">
      <alignment horizontal="right" vertical="center"/>
      <protection/>
    </xf>
    <xf numFmtId="0" fontId="2" fillId="33" borderId="0" xfId="0" applyFont="1" applyFill="1" applyAlignment="1" applyProtection="1">
      <alignment horizontal="center" wrapText="1"/>
      <protection/>
    </xf>
    <xf numFmtId="0" fontId="1" fillId="33" borderId="0" xfId="0" applyNumberFormat="1" applyFont="1" applyFill="1" applyAlignment="1" applyProtection="1">
      <alignment wrapText="1"/>
      <protection/>
    </xf>
    <xf numFmtId="0" fontId="4" fillId="33" borderId="0" xfId="0" applyFont="1" applyFill="1" applyAlignment="1" applyProtection="1">
      <alignment/>
      <protection/>
    </xf>
    <xf numFmtId="0" fontId="14" fillId="0" borderId="0" xfId="57" applyFont="1" applyAlignment="1" applyProtection="1">
      <alignment vertical="center"/>
      <protection/>
    </xf>
    <xf numFmtId="0" fontId="16" fillId="0" borderId="0" xfId="57" applyFont="1" applyAlignment="1" applyProtection="1">
      <alignment vertical="center"/>
      <protection/>
    </xf>
    <xf numFmtId="0" fontId="72" fillId="0" borderId="0" xfId="57" applyFont="1" applyAlignment="1" applyProtection="1">
      <alignment/>
      <protection/>
    </xf>
    <xf numFmtId="0" fontId="72" fillId="0" borderId="0" xfId="57" applyFont="1" applyAlignment="1" applyProtection="1">
      <alignment vertical="center" wrapText="1"/>
      <protection/>
    </xf>
    <xf numFmtId="0" fontId="9" fillId="33" borderId="0" xfId="0" applyFont="1" applyFill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180" fontId="4" fillId="0" borderId="10" xfId="0" applyNumberFormat="1" applyFont="1" applyFill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0" fillId="0" borderId="10" xfId="0" applyFont="1" applyBorder="1" applyAlignment="1" applyProtection="1">
      <alignment vertical="center" wrapText="1"/>
      <protection/>
    </xf>
    <xf numFmtId="1" fontId="1" fillId="33" borderId="10" xfId="0" applyNumberFormat="1" applyFont="1" applyFill="1" applyBorder="1" applyAlignment="1" applyProtection="1">
      <alignment/>
      <protection/>
    </xf>
    <xf numFmtId="179" fontId="8" fillId="0" borderId="10" xfId="50" applyFont="1" applyBorder="1" applyAlignment="1" applyProtection="1">
      <alignment vertical="center" wrapText="1"/>
      <protection/>
    </xf>
    <xf numFmtId="179" fontId="8" fillId="33" borderId="10" xfId="50" applyFont="1" applyFill="1" applyBorder="1" applyAlignment="1" applyProtection="1">
      <alignment/>
      <protection/>
    </xf>
    <xf numFmtId="179" fontId="4" fillId="33" borderId="0" xfId="0" applyNumberFormat="1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180" fontId="4" fillId="0" borderId="0" xfId="33" applyNumberFormat="1" applyFont="1" applyFill="1" applyBorder="1" applyProtection="1">
      <alignment/>
      <protection/>
    </xf>
    <xf numFmtId="0" fontId="31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180" fontId="3" fillId="0" borderId="11" xfId="33" applyNumberFormat="1" applyFont="1" applyFill="1" applyBorder="1" applyProtection="1">
      <alignment/>
      <protection/>
    </xf>
    <xf numFmtId="179" fontId="8" fillId="0" borderId="10" xfId="50" applyFont="1" applyBorder="1" applyAlignment="1" applyProtection="1">
      <alignment vertical="center" wrapText="1"/>
      <protection locked="0"/>
    </xf>
    <xf numFmtId="3" fontId="1" fillId="0" borderId="0" xfId="0" applyNumberFormat="1" applyFont="1" applyFill="1" applyAlignment="1" applyProtection="1">
      <alignment horizontal="right" vertical="center"/>
      <protection/>
    </xf>
    <xf numFmtId="3" fontId="0" fillId="0" borderId="0" xfId="0" applyNumberFormat="1" applyFill="1" applyAlignment="1" applyProtection="1">
      <alignment horizontal="right" vertical="center"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right" vertical="center"/>
      <protection/>
    </xf>
    <xf numFmtId="1" fontId="7" fillId="0" borderId="10" xfId="0" applyNumberFormat="1" applyFont="1" applyFill="1" applyBorder="1" applyAlignment="1" applyProtection="1">
      <alignment horizontal="right" vertical="center" wrapText="1"/>
      <protection/>
    </xf>
    <xf numFmtId="179" fontId="7" fillId="0" borderId="10" xfId="50" applyFont="1" applyFill="1" applyBorder="1" applyAlignment="1" applyProtection="1">
      <alignment horizontal="right" vertical="center" wrapText="1"/>
      <protection/>
    </xf>
    <xf numFmtId="43" fontId="1" fillId="0" borderId="0" xfId="0" applyNumberFormat="1" applyFont="1" applyFill="1" applyAlignment="1" applyProtection="1">
      <alignment/>
      <protection/>
    </xf>
    <xf numFmtId="0" fontId="7" fillId="0" borderId="10" xfId="0" applyFont="1" applyFill="1" applyBorder="1" applyAlignment="1" applyProtection="1">
      <alignment horizontal="right" vertical="center" wrapText="1"/>
      <protection/>
    </xf>
    <xf numFmtId="179" fontId="7" fillId="0" borderId="10" xfId="50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horizontal="right" vertical="center"/>
      <protection/>
    </xf>
    <xf numFmtId="1" fontId="1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22" fillId="0" borderId="0" xfId="33" applyFont="1" applyFill="1" applyBorder="1" applyAlignment="1" applyProtection="1">
      <alignment horizontal="left"/>
      <protection/>
    </xf>
    <xf numFmtId="0" fontId="22" fillId="0" borderId="0" xfId="33" applyFont="1" applyFill="1" applyBorder="1" applyAlignment="1" applyProtection="1">
      <alignment horizontal="center"/>
      <protection/>
    </xf>
    <xf numFmtId="179" fontId="22" fillId="0" borderId="0" xfId="50" applyFont="1" applyFill="1" applyBorder="1" applyAlignment="1" applyProtection="1">
      <alignment/>
      <protection/>
    </xf>
    <xf numFmtId="180" fontId="10" fillId="0" borderId="0" xfId="33" applyNumberFormat="1" applyFont="1" applyFill="1" applyBorder="1" applyProtection="1">
      <alignment/>
      <protection/>
    </xf>
    <xf numFmtId="180" fontId="10" fillId="0" borderId="12" xfId="33" applyNumberFormat="1" applyFont="1" applyFill="1" applyBorder="1" applyProtection="1">
      <alignment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0" xfId="33" applyFont="1" applyFill="1" applyBorder="1" applyAlignment="1" applyProtection="1">
      <alignment horizontal="center"/>
      <protection/>
    </xf>
    <xf numFmtId="0" fontId="1" fillId="0" borderId="10" xfId="3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3" fontId="7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Border="1" applyAlignment="1" applyProtection="1">
      <alignment/>
      <protection/>
    </xf>
    <xf numFmtId="0" fontId="73" fillId="0" borderId="10" xfId="0" applyFont="1" applyFill="1" applyBorder="1" applyAlignment="1" applyProtection="1">
      <alignment vertical="center" wrapText="1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3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23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 horizontal="left" wrapText="1"/>
      <protection/>
    </xf>
    <xf numFmtId="180" fontId="23" fillId="0" borderId="0" xfId="0" applyNumberFormat="1" applyFont="1" applyFill="1" applyAlignment="1" applyProtection="1">
      <alignment/>
      <protection/>
    </xf>
    <xf numFmtId="0" fontId="74" fillId="0" borderId="0" xfId="33" applyFont="1" applyFill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180" fontId="26" fillId="0" borderId="11" xfId="33" applyNumberFormat="1" applyFont="1" applyFill="1" applyBorder="1" applyProtection="1">
      <alignment/>
      <protection/>
    </xf>
    <xf numFmtId="0" fontId="24" fillId="0" borderId="0" xfId="0" applyFont="1" applyAlignment="1" applyProtection="1">
      <alignment/>
      <protection/>
    </xf>
    <xf numFmtId="0" fontId="75" fillId="0" borderId="0" xfId="57" applyFont="1" applyAlignment="1" applyProtection="1">
      <alignment vertical="center"/>
      <protection/>
    </xf>
    <xf numFmtId="1" fontId="75" fillId="0" borderId="0" xfId="57" applyNumberFormat="1" applyFont="1" applyAlignment="1" applyProtection="1">
      <alignment vertical="center"/>
      <protection/>
    </xf>
    <xf numFmtId="0" fontId="75" fillId="0" borderId="0" xfId="57" applyFont="1" applyProtection="1">
      <alignment/>
      <protection/>
    </xf>
    <xf numFmtId="0" fontId="24" fillId="0" borderId="0" xfId="57" applyFont="1" applyAlignment="1" applyProtection="1">
      <alignment horizontal="justify"/>
      <protection/>
    </xf>
    <xf numFmtId="1" fontId="75" fillId="0" borderId="0" xfId="57" applyNumberFormat="1" applyFont="1" applyProtection="1">
      <alignment/>
      <protection/>
    </xf>
    <xf numFmtId="0" fontId="24" fillId="0" borderId="0" xfId="57" applyFont="1" applyProtection="1">
      <alignment/>
      <protection/>
    </xf>
    <xf numFmtId="179" fontId="7" fillId="0" borderId="10" xfId="50" applyFont="1" applyFill="1" applyBorder="1" applyAlignment="1" applyProtection="1">
      <alignment horizontal="right" vertical="center"/>
      <protection locked="0"/>
    </xf>
    <xf numFmtId="179" fontId="7" fillId="0" borderId="10" xfId="50" applyFont="1" applyFill="1" applyBorder="1" applyAlignment="1" applyProtection="1">
      <alignment horizontal="right" vertical="center" wrapText="1"/>
      <protection locked="0"/>
    </xf>
    <xf numFmtId="0" fontId="24" fillId="0" borderId="0" xfId="57" applyFont="1" applyAlignment="1" applyProtection="1">
      <alignment horizontal="left"/>
      <protection/>
    </xf>
    <xf numFmtId="0" fontId="28" fillId="0" borderId="0" xfId="57" applyFont="1" applyAlignment="1" applyProtection="1">
      <alignment horizontal="left" vertical="center" wrapText="1"/>
      <protection/>
    </xf>
    <xf numFmtId="0" fontId="9" fillId="0" borderId="0" xfId="57" applyFont="1" applyAlignment="1" applyProtection="1">
      <alignment horizontal="right" vertical="center"/>
      <protection/>
    </xf>
    <xf numFmtId="0" fontId="16" fillId="0" borderId="0" xfId="57" applyFont="1" applyAlignment="1" applyProtection="1">
      <alignment horizontal="center" vertical="center"/>
      <protection/>
    </xf>
    <xf numFmtId="0" fontId="71" fillId="0" borderId="0" xfId="57" applyFont="1" applyAlignment="1" applyProtection="1">
      <alignment horizontal="center"/>
      <protection/>
    </xf>
    <xf numFmtId="0" fontId="71" fillId="0" borderId="0" xfId="57" applyFont="1" applyAlignment="1" applyProtection="1">
      <alignment horizontal="center" vertical="center" wrapText="1"/>
      <protection/>
    </xf>
    <xf numFmtId="0" fontId="71" fillId="0" borderId="0" xfId="33" applyFont="1" applyFill="1" applyBorder="1" applyAlignment="1" applyProtection="1">
      <alignment horizontal="right"/>
      <protection/>
    </xf>
    <xf numFmtId="0" fontId="76" fillId="0" borderId="0" xfId="33" applyFont="1" applyFill="1" applyBorder="1" applyAlignment="1" applyProtection="1">
      <alignment horizontal="right"/>
      <protection/>
    </xf>
    <xf numFmtId="0" fontId="74" fillId="0" borderId="0" xfId="33" applyFont="1" applyFill="1" applyBorder="1" applyAlignment="1" applyProtection="1">
      <alignment horizontal="right"/>
      <protection/>
    </xf>
    <xf numFmtId="0" fontId="75" fillId="0" borderId="0" xfId="57" applyFont="1" applyAlignment="1" applyProtection="1">
      <alignment horizontal="left" vertical="center"/>
      <protection/>
    </xf>
    <xf numFmtId="0" fontId="27" fillId="0" borderId="0" xfId="57" applyFont="1" applyAlignment="1" applyProtection="1">
      <alignment horizontal="left"/>
      <protection/>
    </xf>
    <xf numFmtId="0" fontId="17" fillId="0" borderId="0" xfId="57" applyFont="1" applyAlignment="1" applyProtection="1">
      <alignment horizontal="left"/>
      <protection/>
    </xf>
    <xf numFmtId="0" fontId="72" fillId="0" borderId="0" xfId="57" applyFont="1" applyAlignment="1" applyProtection="1">
      <alignment horizontal="left" vertical="center"/>
      <protection/>
    </xf>
    <xf numFmtId="0" fontId="19" fillId="0" borderId="0" xfId="57" applyFont="1" applyAlignment="1" applyProtection="1">
      <alignment horizontal="left"/>
      <protection/>
    </xf>
    <xf numFmtId="0" fontId="20" fillId="0" borderId="0" xfId="57" applyFont="1" applyAlignment="1" applyProtection="1">
      <alignment horizontal="left" vertical="center" wrapText="1"/>
      <protection/>
    </xf>
    <xf numFmtId="0" fontId="77" fillId="0" borderId="0" xfId="33" applyFont="1" applyFill="1" applyBorder="1" applyAlignment="1" applyProtection="1">
      <alignment horizontal="left"/>
      <protection/>
    </xf>
    <xf numFmtId="0" fontId="72" fillId="0" borderId="0" xfId="57" applyFont="1" applyAlignment="1" applyProtection="1">
      <alignment horizontal="right" vertical="center"/>
      <protection/>
    </xf>
    <xf numFmtId="0" fontId="14" fillId="0" borderId="0" xfId="57" applyFont="1" applyAlignment="1" applyProtection="1">
      <alignment horizontal="right" vertical="center"/>
      <protection/>
    </xf>
    <xf numFmtId="0" fontId="2" fillId="33" borderId="0" xfId="0" applyFont="1" applyFill="1" applyAlignment="1" applyProtection="1">
      <alignment horizontal="center" wrapText="1"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1" fillId="33" borderId="0" xfId="0" applyNumberFormat="1" applyFont="1" applyFill="1" applyAlignment="1" applyProtection="1">
      <alignment wrapText="1"/>
      <protection/>
    </xf>
    <xf numFmtId="0" fontId="9" fillId="33" borderId="0" xfId="0" applyFont="1" applyFill="1" applyAlignment="1" applyProtection="1">
      <alignment horizontal="center"/>
      <protection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 wrapText="1"/>
    </xf>
    <xf numFmtId="0" fontId="77" fillId="0" borderId="0" xfId="33" applyFont="1" applyFill="1" applyBorder="1" applyAlignment="1" applyProtection="1">
      <alignment horizontal="center"/>
      <protection/>
    </xf>
    <xf numFmtId="0" fontId="20" fillId="0" borderId="0" xfId="57" applyFont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Нормален 2" xfId="57"/>
    <cellStyle name="Обяснителен текст" xfId="58"/>
    <cellStyle name="Предупредителен текст" xfId="59"/>
    <cellStyle name="Followed Hyperlink" xfId="60"/>
    <cellStyle name="Percent" xfId="61"/>
    <cellStyle name="Свързана клетка" xfId="62"/>
    <cellStyle name="Сума" xfId="63"/>
    <cellStyle name="Hyperlink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2</xdr:row>
      <xdr:rowOff>28575</xdr:rowOff>
    </xdr:from>
    <xdr:to>
      <xdr:col>1</xdr:col>
      <xdr:colOff>1219200</xdr:colOff>
      <xdr:row>5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23850"/>
          <a:ext cx="1314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</xdr:row>
      <xdr:rowOff>142875</xdr:rowOff>
    </xdr:from>
    <xdr:to>
      <xdr:col>1</xdr:col>
      <xdr:colOff>1057275</xdr:colOff>
      <xdr:row>5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38125"/>
          <a:ext cx="1314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</xdr:row>
      <xdr:rowOff>142875</xdr:rowOff>
    </xdr:from>
    <xdr:to>
      <xdr:col>1</xdr:col>
      <xdr:colOff>1352550</xdr:colOff>
      <xdr:row>5</xdr:row>
      <xdr:rowOff>171450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38125"/>
          <a:ext cx="1609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</xdr:row>
      <xdr:rowOff>142875</xdr:rowOff>
    </xdr:from>
    <xdr:to>
      <xdr:col>1</xdr:col>
      <xdr:colOff>1371600</xdr:colOff>
      <xdr:row>5</xdr:row>
      <xdr:rowOff>171450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38125"/>
          <a:ext cx="1628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</xdr:row>
      <xdr:rowOff>142875</xdr:rowOff>
    </xdr:from>
    <xdr:to>
      <xdr:col>1</xdr:col>
      <xdr:colOff>1371600</xdr:colOff>
      <xdr:row>5</xdr:row>
      <xdr:rowOff>171450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38125"/>
          <a:ext cx="1628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</xdr:row>
      <xdr:rowOff>142875</xdr:rowOff>
    </xdr:from>
    <xdr:to>
      <xdr:col>1</xdr:col>
      <xdr:colOff>1666875</xdr:colOff>
      <xdr:row>6</xdr:row>
      <xdr:rowOff>104775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38125"/>
          <a:ext cx="19240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0</xdr:rowOff>
    </xdr:from>
    <xdr:to>
      <xdr:col>1</xdr:col>
      <xdr:colOff>1495425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0"/>
          <a:ext cx="1304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0</xdr:row>
      <xdr:rowOff>0</xdr:rowOff>
    </xdr:from>
    <xdr:to>
      <xdr:col>1</xdr:col>
      <xdr:colOff>1495425</xdr:colOff>
      <xdr:row>1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0"/>
          <a:ext cx="1304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0</xdr:rowOff>
    </xdr:from>
    <xdr:to>
      <xdr:col>1</xdr:col>
      <xdr:colOff>1895475</xdr:colOff>
      <xdr:row>1</xdr:row>
      <xdr:rowOff>57150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0"/>
          <a:ext cx="1600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0</xdr:rowOff>
    </xdr:from>
    <xdr:to>
      <xdr:col>1</xdr:col>
      <xdr:colOff>1495425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0"/>
          <a:ext cx="1304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0</xdr:row>
      <xdr:rowOff>0</xdr:rowOff>
    </xdr:from>
    <xdr:to>
      <xdr:col>1</xdr:col>
      <xdr:colOff>1495425</xdr:colOff>
      <xdr:row>1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0"/>
          <a:ext cx="1304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view="pageBreakPreview" zoomScale="60" zoomScaleNormal="70" zoomScalePageLayoutView="0" workbookViewId="0" topLeftCell="A1">
      <selection activeCell="B15" sqref="B15"/>
    </sheetView>
  </sheetViews>
  <sheetFormatPr defaultColWidth="9.140625" defaultRowHeight="12.75"/>
  <cols>
    <col min="1" max="1" width="6.7109375" style="36" customWidth="1"/>
    <col min="2" max="2" width="100.7109375" style="36" customWidth="1"/>
    <col min="3" max="3" width="59.00390625" style="36" customWidth="1"/>
    <col min="4" max="4" width="67.140625" style="36" customWidth="1"/>
    <col min="5" max="5" width="8.28125" style="36" customWidth="1"/>
    <col min="6" max="6" width="11.8515625" style="36" customWidth="1"/>
    <col min="7" max="7" width="14.28125" style="36" customWidth="1"/>
    <col min="8" max="8" width="18.28125" style="36" customWidth="1"/>
    <col min="9" max="9" width="19.7109375" style="36" customWidth="1"/>
    <col min="10" max="10" width="20.421875" style="36" customWidth="1"/>
    <col min="11" max="13" width="9.140625" style="36" customWidth="1"/>
    <col min="14" max="14" width="109.8515625" style="36" customWidth="1"/>
    <col min="15" max="16384" width="9.140625" style="36" customWidth="1"/>
  </cols>
  <sheetData>
    <row r="1" spans="1:9" ht="7.5" customHeight="1">
      <c r="A1" s="177"/>
      <c r="B1" s="177"/>
      <c r="C1" s="177"/>
      <c r="D1" s="177"/>
      <c r="E1" s="177"/>
      <c r="F1" s="177"/>
      <c r="H1" s="82"/>
      <c r="I1" s="82"/>
    </row>
    <row r="2" spans="1:9" ht="15.75" customHeight="1">
      <c r="A2" s="82"/>
      <c r="B2" s="82"/>
      <c r="C2" s="82"/>
      <c r="D2" s="82"/>
      <c r="E2" s="82"/>
      <c r="F2" s="82"/>
      <c r="H2" s="82"/>
      <c r="I2" s="82"/>
    </row>
    <row r="3" spans="1:9" ht="6" customHeight="1">
      <c r="A3" s="178"/>
      <c r="B3" s="179"/>
      <c r="C3" s="179"/>
      <c r="D3" s="179"/>
      <c r="E3" s="179"/>
      <c r="F3" s="179"/>
      <c r="G3" s="84"/>
      <c r="H3" s="83"/>
      <c r="I3" s="83"/>
    </row>
    <row r="4" spans="1:11" ht="13.5" customHeight="1" hidden="1">
      <c r="A4" s="37"/>
      <c r="B4" s="76"/>
      <c r="C4" s="175" t="s">
        <v>223</v>
      </c>
      <c r="D4" s="175"/>
      <c r="E4" s="175"/>
      <c r="F4" s="175"/>
      <c r="G4" s="175"/>
      <c r="H4" s="175"/>
      <c r="I4" s="175"/>
      <c r="J4" s="175"/>
      <c r="K4" s="74"/>
    </row>
    <row r="5" spans="1:11" ht="20.25" customHeight="1">
      <c r="A5" s="37"/>
      <c r="B5" s="76"/>
      <c r="C5" s="176" t="s">
        <v>295</v>
      </c>
      <c r="D5" s="176"/>
      <c r="E5" s="176"/>
      <c r="F5" s="176"/>
      <c r="G5" s="176"/>
      <c r="H5" s="176"/>
      <c r="I5" s="176"/>
      <c r="J5" s="176"/>
      <c r="K5" s="85"/>
    </row>
    <row r="6" spans="1:11" ht="32.25" customHeight="1">
      <c r="A6" s="37"/>
      <c r="B6" s="162" t="s">
        <v>228</v>
      </c>
      <c r="C6" s="162"/>
      <c r="D6" s="162"/>
      <c r="E6" s="162"/>
      <c r="F6" s="162"/>
      <c r="G6" s="162"/>
      <c r="H6" s="162"/>
      <c r="I6" s="162"/>
      <c r="J6" s="162"/>
      <c r="K6" s="86"/>
    </row>
    <row r="7" spans="1:11" ht="17.25" customHeight="1">
      <c r="A7" s="37"/>
      <c r="B7" s="163" t="s">
        <v>151</v>
      </c>
      <c r="C7" s="163"/>
      <c r="D7" s="163"/>
      <c r="E7" s="163"/>
      <c r="F7" s="163"/>
      <c r="G7" s="163"/>
      <c r="H7" s="163"/>
      <c r="I7" s="163"/>
      <c r="J7" s="163"/>
      <c r="K7" s="87"/>
    </row>
    <row r="8" spans="1:11" ht="28.5" customHeight="1">
      <c r="A8" s="37"/>
      <c r="B8" s="164" t="s">
        <v>300</v>
      </c>
      <c r="C8" s="164"/>
      <c r="D8" s="164"/>
      <c r="E8" s="164"/>
      <c r="F8" s="164"/>
      <c r="G8" s="164"/>
      <c r="H8" s="164"/>
      <c r="I8" s="164"/>
      <c r="J8" s="164"/>
      <c r="K8" s="88"/>
    </row>
    <row r="9" spans="1:9" ht="11.25" customHeight="1">
      <c r="A9" s="180"/>
      <c r="B9" s="180"/>
      <c r="C9" s="180"/>
      <c r="D9" s="180"/>
      <c r="E9" s="180"/>
      <c r="F9" s="180"/>
      <c r="G9" s="180"/>
      <c r="H9" s="180"/>
      <c r="I9" s="89"/>
    </row>
    <row r="10" spans="1:10" ht="53.25" customHeight="1">
      <c r="A10" s="90" t="s">
        <v>0</v>
      </c>
      <c r="B10" s="90" t="s">
        <v>1</v>
      </c>
      <c r="C10" s="90" t="s">
        <v>2</v>
      </c>
      <c r="D10" s="90" t="s">
        <v>224</v>
      </c>
      <c r="E10" s="90" t="s">
        <v>3</v>
      </c>
      <c r="F10" s="90" t="s">
        <v>205</v>
      </c>
      <c r="G10" s="90" t="s">
        <v>205</v>
      </c>
      <c r="H10" s="91" t="s">
        <v>225</v>
      </c>
      <c r="I10" s="91" t="s">
        <v>226</v>
      </c>
      <c r="J10" s="91" t="s">
        <v>226</v>
      </c>
    </row>
    <row r="11" spans="1:10" ht="21">
      <c r="A11" s="90"/>
      <c r="B11" s="90"/>
      <c r="C11" s="90"/>
      <c r="D11" s="90"/>
      <c r="E11" s="90"/>
      <c r="F11" s="90" t="s">
        <v>180</v>
      </c>
      <c r="G11" s="90" t="s">
        <v>227</v>
      </c>
      <c r="H11" s="92"/>
      <c r="I11" s="90" t="s">
        <v>180</v>
      </c>
      <c r="J11" s="90" t="s">
        <v>227</v>
      </c>
    </row>
    <row r="12" spans="1:10" ht="21">
      <c r="A12" s="93"/>
      <c r="B12" s="94" t="s">
        <v>76</v>
      </c>
      <c r="C12" s="93"/>
      <c r="D12" s="93"/>
      <c r="E12" s="93"/>
      <c r="F12" s="93"/>
      <c r="G12" s="93"/>
      <c r="H12" s="93"/>
      <c r="I12" s="93"/>
      <c r="J12" s="95"/>
    </row>
    <row r="13" spans="1:10" ht="21">
      <c r="A13" s="93">
        <v>1</v>
      </c>
      <c r="B13" s="93" t="s">
        <v>77</v>
      </c>
      <c r="C13" s="93" t="s">
        <v>78</v>
      </c>
      <c r="D13" s="93"/>
      <c r="E13" s="93" t="s">
        <v>79</v>
      </c>
      <c r="F13" s="93">
        <v>755</v>
      </c>
      <c r="G13" s="93">
        <v>480</v>
      </c>
      <c r="H13" s="105"/>
      <c r="I13" s="96">
        <f>F13*H13</f>
        <v>0</v>
      </c>
      <c r="J13" s="97">
        <f>G13*H13</f>
        <v>0</v>
      </c>
    </row>
    <row r="14" spans="1:10" ht="21">
      <c r="A14" s="93">
        <v>2</v>
      </c>
      <c r="B14" s="93" t="s">
        <v>80</v>
      </c>
      <c r="C14" s="93" t="s">
        <v>78</v>
      </c>
      <c r="D14" s="93"/>
      <c r="E14" s="93" t="s">
        <v>79</v>
      </c>
      <c r="F14" s="93">
        <v>48</v>
      </c>
      <c r="G14" s="93">
        <v>64</v>
      </c>
      <c r="H14" s="105"/>
      <c r="I14" s="96">
        <f aca="true" t="shared" si="0" ref="I14:I55">F14*H14</f>
        <v>0</v>
      </c>
      <c r="J14" s="97">
        <f aca="true" t="shared" si="1" ref="J14:J55">G14*H14</f>
        <v>0</v>
      </c>
    </row>
    <row r="15" spans="1:10" ht="37.5">
      <c r="A15" s="93">
        <v>3</v>
      </c>
      <c r="B15" s="93" t="s">
        <v>81</v>
      </c>
      <c r="C15" s="93" t="s">
        <v>82</v>
      </c>
      <c r="D15" s="93"/>
      <c r="E15" s="93" t="s">
        <v>79</v>
      </c>
      <c r="F15" s="93">
        <v>83</v>
      </c>
      <c r="G15" s="93">
        <v>57</v>
      </c>
      <c r="H15" s="105"/>
      <c r="I15" s="96">
        <f t="shared" si="0"/>
        <v>0</v>
      </c>
      <c r="J15" s="97">
        <f t="shared" si="1"/>
        <v>0</v>
      </c>
    </row>
    <row r="16" spans="1:10" ht="21">
      <c r="A16" s="93">
        <v>4</v>
      </c>
      <c r="B16" s="93" t="s">
        <v>115</v>
      </c>
      <c r="C16" s="93" t="s">
        <v>82</v>
      </c>
      <c r="D16" s="93"/>
      <c r="E16" s="93" t="s">
        <v>79</v>
      </c>
      <c r="F16" s="93"/>
      <c r="G16" s="93">
        <v>15.4</v>
      </c>
      <c r="H16" s="105"/>
      <c r="I16" s="96">
        <f t="shared" si="0"/>
        <v>0</v>
      </c>
      <c r="J16" s="97">
        <f t="shared" si="1"/>
        <v>0</v>
      </c>
    </row>
    <row r="17" spans="1:10" ht="123.75" customHeight="1">
      <c r="A17" s="93">
        <v>5</v>
      </c>
      <c r="B17" s="93" t="s">
        <v>83</v>
      </c>
      <c r="C17" s="93" t="s">
        <v>84</v>
      </c>
      <c r="D17" s="93"/>
      <c r="E17" s="93" t="s">
        <v>79</v>
      </c>
      <c r="F17" s="93">
        <v>186</v>
      </c>
      <c r="G17" s="93">
        <v>158.4</v>
      </c>
      <c r="H17" s="105"/>
      <c r="I17" s="96">
        <f t="shared" si="0"/>
        <v>0</v>
      </c>
      <c r="J17" s="97">
        <f t="shared" si="1"/>
        <v>0</v>
      </c>
    </row>
    <row r="18" spans="1:10" ht="21">
      <c r="A18" s="93">
        <v>6</v>
      </c>
      <c r="B18" s="93" t="s">
        <v>85</v>
      </c>
      <c r="C18" s="93" t="s">
        <v>78</v>
      </c>
      <c r="D18" s="93"/>
      <c r="E18" s="93" t="s">
        <v>79</v>
      </c>
      <c r="F18" s="93">
        <v>700</v>
      </c>
      <c r="G18" s="93">
        <v>458</v>
      </c>
      <c r="H18" s="105"/>
      <c r="I18" s="96">
        <f t="shared" si="0"/>
        <v>0</v>
      </c>
      <c r="J18" s="97">
        <f t="shared" si="1"/>
        <v>0</v>
      </c>
    </row>
    <row r="19" spans="1:10" ht="37.5">
      <c r="A19" s="93">
        <v>7</v>
      </c>
      <c r="B19" s="93" t="s">
        <v>188</v>
      </c>
      <c r="C19" s="93" t="s">
        <v>86</v>
      </c>
      <c r="D19" s="93" t="s">
        <v>125</v>
      </c>
      <c r="E19" s="93" t="s">
        <v>79</v>
      </c>
      <c r="F19" s="93">
        <v>48</v>
      </c>
      <c r="G19" s="93">
        <v>64</v>
      </c>
      <c r="H19" s="105"/>
      <c r="I19" s="96">
        <f t="shared" si="0"/>
        <v>0</v>
      </c>
      <c r="J19" s="97">
        <f t="shared" si="1"/>
        <v>0</v>
      </c>
    </row>
    <row r="20" spans="1:10" ht="21">
      <c r="A20" s="93"/>
      <c r="B20" s="94" t="s">
        <v>87</v>
      </c>
      <c r="C20" s="93"/>
      <c r="D20" s="93"/>
      <c r="E20" s="93"/>
      <c r="F20" s="93"/>
      <c r="G20" s="93"/>
      <c r="H20" s="105"/>
      <c r="I20" s="96"/>
      <c r="J20" s="97"/>
    </row>
    <row r="21" spans="1:10" ht="21">
      <c r="A21" s="93">
        <v>8</v>
      </c>
      <c r="B21" s="93" t="s">
        <v>88</v>
      </c>
      <c r="C21" s="93" t="s">
        <v>86</v>
      </c>
      <c r="D21" s="93" t="s">
        <v>125</v>
      </c>
      <c r="E21" s="93" t="s">
        <v>89</v>
      </c>
      <c r="F21" s="93">
        <v>55</v>
      </c>
      <c r="G21" s="93">
        <v>36.5</v>
      </c>
      <c r="H21" s="105"/>
      <c r="I21" s="96">
        <f t="shared" si="0"/>
        <v>0</v>
      </c>
      <c r="J21" s="97">
        <f t="shared" si="1"/>
        <v>0</v>
      </c>
    </row>
    <row r="22" spans="1:10" ht="22.5" customHeight="1">
      <c r="A22" s="93">
        <v>9</v>
      </c>
      <c r="B22" s="93" t="s">
        <v>90</v>
      </c>
      <c r="C22" s="93" t="s">
        <v>86</v>
      </c>
      <c r="D22" s="93" t="s">
        <v>125</v>
      </c>
      <c r="E22" s="93" t="s">
        <v>89</v>
      </c>
      <c r="F22" s="93">
        <v>450</v>
      </c>
      <c r="G22" s="93">
        <v>295</v>
      </c>
      <c r="H22" s="105"/>
      <c r="I22" s="96">
        <f t="shared" si="0"/>
        <v>0</v>
      </c>
      <c r="J22" s="97">
        <f t="shared" si="1"/>
        <v>0</v>
      </c>
    </row>
    <row r="23" spans="1:10" ht="21">
      <c r="A23" s="93">
        <v>10</v>
      </c>
      <c r="B23" s="93" t="s">
        <v>91</v>
      </c>
      <c r="C23" s="93" t="s">
        <v>86</v>
      </c>
      <c r="D23" s="93" t="s">
        <v>125</v>
      </c>
      <c r="E23" s="93" t="s">
        <v>89</v>
      </c>
      <c r="F23" s="93">
        <v>20</v>
      </c>
      <c r="G23" s="93">
        <v>24.2</v>
      </c>
      <c r="H23" s="105"/>
      <c r="I23" s="96">
        <f t="shared" si="0"/>
        <v>0</v>
      </c>
      <c r="J23" s="97">
        <f t="shared" si="1"/>
        <v>0</v>
      </c>
    </row>
    <row r="24" spans="1:10" ht="27.75" customHeight="1">
      <c r="A24" s="93">
        <v>11</v>
      </c>
      <c r="B24" s="93" t="s">
        <v>116</v>
      </c>
      <c r="C24" s="93" t="s">
        <v>86</v>
      </c>
      <c r="D24" s="93" t="s">
        <v>125</v>
      </c>
      <c r="E24" s="93" t="s">
        <v>89</v>
      </c>
      <c r="F24" s="93"/>
      <c r="G24" s="93">
        <v>126</v>
      </c>
      <c r="H24" s="105"/>
      <c r="I24" s="96">
        <f t="shared" si="0"/>
        <v>0</v>
      </c>
      <c r="J24" s="97">
        <f t="shared" si="1"/>
        <v>0</v>
      </c>
    </row>
    <row r="25" spans="1:10" ht="21">
      <c r="A25" s="93"/>
      <c r="B25" s="94" t="s">
        <v>92</v>
      </c>
      <c r="C25" s="93"/>
      <c r="D25" s="93"/>
      <c r="E25" s="93"/>
      <c r="F25" s="93"/>
      <c r="G25" s="93"/>
      <c r="H25" s="105"/>
      <c r="I25" s="96">
        <f t="shared" si="0"/>
        <v>0</v>
      </c>
      <c r="J25" s="97"/>
    </row>
    <row r="26" spans="1:10" ht="21">
      <c r="A26" s="93">
        <v>12</v>
      </c>
      <c r="B26" s="93" t="s">
        <v>93</v>
      </c>
      <c r="C26" s="93" t="s">
        <v>86</v>
      </c>
      <c r="D26" s="93" t="s">
        <v>125</v>
      </c>
      <c r="E26" s="93" t="s">
        <v>47</v>
      </c>
      <c r="F26" s="93">
        <v>1557</v>
      </c>
      <c r="G26" s="93">
        <v>1024</v>
      </c>
      <c r="H26" s="105"/>
      <c r="I26" s="96">
        <f t="shared" si="0"/>
        <v>0</v>
      </c>
      <c r="J26" s="97">
        <f t="shared" si="1"/>
        <v>0</v>
      </c>
    </row>
    <row r="27" spans="1:10" ht="21">
      <c r="A27" s="93">
        <v>13</v>
      </c>
      <c r="B27" s="93" t="s">
        <v>117</v>
      </c>
      <c r="C27" s="93" t="s">
        <v>86</v>
      </c>
      <c r="D27" s="93" t="s">
        <v>125</v>
      </c>
      <c r="E27" s="93" t="s">
        <v>47</v>
      </c>
      <c r="F27" s="93"/>
      <c r="G27" s="93">
        <v>97.3</v>
      </c>
      <c r="H27" s="105"/>
      <c r="I27" s="96">
        <f t="shared" si="0"/>
        <v>0</v>
      </c>
      <c r="J27" s="97">
        <f t="shared" si="1"/>
        <v>0</v>
      </c>
    </row>
    <row r="28" spans="1:10" ht="21">
      <c r="A28" s="93">
        <v>14</v>
      </c>
      <c r="B28" s="93" t="s">
        <v>94</v>
      </c>
      <c r="C28" s="93" t="s">
        <v>86</v>
      </c>
      <c r="D28" s="93" t="s">
        <v>125</v>
      </c>
      <c r="E28" s="93" t="s">
        <v>47</v>
      </c>
      <c r="F28" s="93">
        <v>5191</v>
      </c>
      <c r="G28" s="93">
        <v>3081</v>
      </c>
      <c r="H28" s="105"/>
      <c r="I28" s="96">
        <f t="shared" si="0"/>
        <v>0</v>
      </c>
      <c r="J28" s="97">
        <f t="shared" si="1"/>
        <v>0</v>
      </c>
    </row>
    <row r="29" spans="1:10" ht="21">
      <c r="A29" s="93">
        <v>15</v>
      </c>
      <c r="B29" s="93" t="s">
        <v>118</v>
      </c>
      <c r="C29" s="93" t="s">
        <v>86</v>
      </c>
      <c r="D29" s="93" t="s">
        <v>125</v>
      </c>
      <c r="E29" s="93" t="s">
        <v>47</v>
      </c>
      <c r="F29" s="93"/>
      <c r="G29" s="93">
        <v>234</v>
      </c>
      <c r="H29" s="105"/>
      <c r="I29" s="96">
        <f t="shared" si="0"/>
        <v>0</v>
      </c>
      <c r="J29" s="97">
        <f t="shared" si="1"/>
        <v>0</v>
      </c>
    </row>
    <row r="30" spans="1:10" ht="21">
      <c r="A30" s="93">
        <v>16</v>
      </c>
      <c r="B30" s="93" t="s">
        <v>95</v>
      </c>
      <c r="C30" s="93" t="s">
        <v>86</v>
      </c>
      <c r="D30" s="93" t="s">
        <v>125</v>
      </c>
      <c r="E30" s="93" t="s">
        <v>47</v>
      </c>
      <c r="F30" s="93">
        <v>1242</v>
      </c>
      <c r="G30" s="93">
        <v>1668.8</v>
      </c>
      <c r="H30" s="105"/>
      <c r="I30" s="96">
        <f t="shared" si="0"/>
        <v>0</v>
      </c>
      <c r="J30" s="97">
        <f t="shared" si="1"/>
        <v>0</v>
      </c>
    </row>
    <row r="31" spans="1:10" ht="21">
      <c r="A31" s="93"/>
      <c r="B31" s="94" t="s">
        <v>96</v>
      </c>
      <c r="C31" s="93"/>
      <c r="D31" s="93"/>
      <c r="E31" s="93"/>
      <c r="F31" s="93"/>
      <c r="G31" s="93"/>
      <c r="H31" s="105"/>
      <c r="I31" s="96"/>
      <c r="J31" s="97"/>
    </row>
    <row r="32" spans="1:10" ht="21">
      <c r="A32" s="93">
        <v>17</v>
      </c>
      <c r="B32" s="93" t="s">
        <v>97</v>
      </c>
      <c r="C32" s="93" t="s">
        <v>86</v>
      </c>
      <c r="D32" s="93" t="s">
        <v>125</v>
      </c>
      <c r="E32" s="93" t="s">
        <v>79</v>
      </c>
      <c r="F32" s="93">
        <v>23</v>
      </c>
      <c r="G32" s="93">
        <v>14.5</v>
      </c>
      <c r="H32" s="105"/>
      <c r="I32" s="96">
        <f t="shared" si="0"/>
        <v>0</v>
      </c>
      <c r="J32" s="97">
        <f t="shared" si="1"/>
        <v>0</v>
      </c>
    </row>
    <row r="33" spans="1:10" ht="21">
      <c r="A33" s="93">
        <v>18</v>
      </c>
      <c r="B33" s="93" t="s">
        <v>119</v>
      </c>
      <c r="C33" s="93" t="s">
        <v>86</v>
      </c>
      <c r="D33" s="93" t="s">
        <v>125</v>
      </c>
      <c r="E33" s="93" t="s">
        <v>79</v>
      </c>
      <c r="F33" s="93"/>
      <c r="G33" s="93">
        <v>28</v>
      </c>
      <c r="H33" s="105"/>
      <c r="I33" s="96">
        <f t="shared" si="0"/>
        <v>0</v>
      </c>
      <c r="J33" s="97">
        <f t="shared" si="1"/>
        <v>0</v>
      </c>
    </row>
    <row r="34" spans="1:10" ht="21">
      <c r="A34" s="93">
        <v>19</v>
      </c>
      <c r="B34" s="93" t="s">
        <v>98</v>
      </c>
      <c r="C34" s="93" t="s">
        <v>86</v>
      </c>
      <c r="D34" s="93" t="s">
        <v>125</v>
      </c>
      <c r="E34" s="93" t="s">
        <v>79</v>
      </c>
      <c r="F34" s="93">
        <v>113</v>
      </c>
      <c r="G34" s="93">
        <v>65.5</v>
      </c>
      <c r="H34" s="105"/>
      <c r="I34" s="96">
        <f t="shared" si="0"/>
        <v>0</v>
      </c>
      <c r="J34" s="97">
        <f t="shared" si="1"/>
        <v>0</v>
      </c>
    </row>
    <row r="35" spans="1:10" ht="21">
      <c r="A35" s="93">
        <v>20</v>
      </c>
      <c r="B35" s="93" t="s">
        <v>99</v>
      </c>
      <c r="C35" s="93" t="s">
        <v>86</v>
      </c>
      <c r="D35" s="93" t="s">
        <v>125</v>
      </c>
      <c r="E35" s="93" t="s">
        <v>79</v>
      </c>
      <c r="F35" s="93">
        <v>28</v>
      </c>
      <c r="G35" s="93">
        <v>37.6</v>
      </c>
      <c r="H35" s="105"/>
      <c r="I35" s="96">
        <f t="shared" si="0"/>
        <v>0</v>
      </c>
      <c r="J35" s="97">
        <f t="shared" si="1"/>
        <v>0</v>
      </c>
    </row>
    <row r="36" spans="1:10" ht="37.5">
      <c r="A36" s="93">
        <v>21</v>
      </c>
      <c r="B36" s="93" t="s">
        <v>100</v>
      </c>
      <c r="C36" s="93" t="s">
        <v>101</v>
      </c>
      <c r="D36" s="93"/>
      <c r="E36" s="93" t="s">
        <v>89</v>
      </c>
      <c r="F36" s="93">
        <v>140</v>
      </c>
      <c r="G36" s="93">
        <v>195</v>
      </c>
      <c r="H36" s="105"/>
      <c r="I36" s="96">
        <f t="shared" si="0"/>
        <v>0</v>
      </c>
      <c r="J36" s="97">
        <f t="shared" si="1"/>
        <v>0</v>
      </c>
    </row>
    <row r="37" spans="1:10" ht="21">
      <c r="A37" s="93"/>
      <c r="B37" s="94" t="s">
        <v>102</v>
      </c>
      <c r="C37" s="93"/>
      <c r="D37" s="93"/>
      <c r="E37" s="93"/>
      <c r="F37" s="93"/>
      <c r="G37" s="93"/>
      <c r="H37" s="105"/>
      <c r="I37" s="96"/>
      <c r="J37" s="97"/>
    </row>
    <row r="38" spans="1:10" ht="21">
      <c r="A38" s="93">
        <v>22</v>
      </c>
      <c r="B38" s="93" t="s">
        <v>169</v>
      </c>
      <c r="C38" s="93" t="s">
        <v>103</v>
      </c>
      <c r="D38" s="93" t="s">
        <v>125</v>
      </c>
      <c r="E38" s="93" t="s">
        <v>47</v>
      </c>
      <c r="F38" s="93">
        <v>2175</v>
      </c>
      <c r="G38" s="93">
        <v>1318</v>
      </c>
      <c r="H38" s="105"/>
      <c r="I38" s="96">
        <f t="shared" si="0"/>
        <v>0</v>
      </c>
      <c r="J38" s="97">
        <f t="shared" si="1"/>
        <v>0</v>
      </c>
    </row>
    <row r="39" spans="1:10" ht="37.5">
      <c r="A39" s="93">
        <v>23</v>
      </c>
      <c r="B39" s="93" t="s">
        <v>203</v>
      </c>
      <c r="C39" s="93" t="s">
        <v>103</v>
      </c>
      <c r="D39" s="93" t="s">
        <v>125</v>
      </c>
      <c r="E39" s="93" t="s">
        <v>47</v>
      </c>
      <c r="F39" s="93">
        <v>12575</v>
      </c>
      <c r="G39" s="93">
        <v>10384</v>
      </c>
      <c r="H39" s="105"/>
      <c r="I39" s="96">
        <f t="shared" si="0"/>
        <v>0</v>
      </c>
      <c r="J39" s="97">
        <f t="shared" si="1"/>
        <v>0</v>
      </c>
    </row>
    <row r="40" spans="1:10" ht="37.5">
      <c r="A40" s="93">
        <v>24</v>
      </c>
      <c r="B40" s="93" t="s">
        <v>202</v>
      </c>
      <c r="C40" s="93" t="s">
        <v>103</v>
      </c>
      <c r="D40" s="93" t="s">
        <v>125</v>
      </c>
      <c r="E40" s="93" t="s">
        <v>47</v>
      </c>
      <c r="F40" s="93">
        <f>14901-6334</f>
        <v>8567</v>
      </c>
      <c r="G40" s="93">
        <f>8832-5000</f>
        <v>3832</v>
      </c>
      <c r="H40" s="105"/>
      <c r="I40" s="96">
        <f t="shared" si="0"/>
        <v>0</v>
      </c>
      <c r="J40" s="97">
        <f t="shared" si="1"/>
        <v>0</v>
      </c>
    </row>
    <row r="41" spans="1:10" ht="37.5">
      <c r="A41" s="93">
        <v>25</v>
      </c>
      <c r="B41" s="93" t="s">
        <v>175</v>
      </c>
      <c r="C41" s="93" t="s">
        <v>177</v>
      </c>
      <c r="D41" s="93" t="s">
        <v>193</v>
      </c>
      <c r="E41" s="93" t="s">
        <v>176</v>
      </c>
      <c r="F41" s="93">
        <v>1</v>
      </c>
      <c r="G41" s="93"/>
      <c r="H41" s="105"/>
      <c r="I41" s="105">
        <f t="shared" si="0"/>
        <v>0</v>
      </c>
      <c r="J41" s="97">
        <f t="shared" si="1"/>
        <v>0</v>
      </c>
    </row>
    <row r="42" spans="1:10" ht="37.5">
      <c r="A42" s="93">
        <v>26</v>
      </c>
      <c r="B42" s="93" t="s">
        <v>166</v>
      </c>
      <c r="C42" s="93" t="s">
        <v>103</v>
      </c>
      <c r="D42" s="93" t="s">
        <v>125</v>
      </c>
      <c r="E42" s="93" t="s">
        <v>6</v>
      </c>
      <c r="F42" s="93"/>
      <c r="G42" s="93">
        <v>22</v>
      </c>
      <c r="H42" s="105"/>
      <c r="I42" s="96">
        <f t="shared" si="0"/>
        <v>0</v>
      </c>
      <c r="J42" s="97">
        <f t="shared" si="1"/>
        <v>0</v>
      </c>
    </row>
    <row r="43" spans="1:10" ht="61.5" customHeight="1">
      <c r="A43" s="93">
        <v>27</v>
      </c>
      <c r="B43" s="93" t="s">
        <v>178</v>
      </c>
      <c r="C43" s="93" t="s">
        <v>179</v>
      </c>
      <c r="D43" s="93" t="s">
        <v>193</v>
      </c>
      <c r="E43" s="93" t="s">
        <v>176</v>
      </c>
      <c r="F43" s="93">
        <v>1</v>
      </c>
      <c r="G43" s="93"/>
      <c r="H43" s="105"/>
      <c r="I43" s="105">
        <f t="shared" si="0"/>
        <v>0</v>
      </c>
      <c r="J43" s="97">
        <f t="shared" si="1"/>
        <v>0</v>
      </c>
    </row>
    <row r="44" spans="1:10" ht="21">
      <c r="A44" s="93"/>
      <c r="B44" s="94" t="s">
        <v>104</v>
      </c>
      <c r="C44" s="93"/>
      <c r="D44" s="93"/>
      <c r="E44" s="93"/>
      <c r="F44" s="93"/>
      <c r="G44" s="93"/>
      <c r="H44" s="105"/>
      <c r="I44" s="96"/>
      <c r="J44" s="97">
        <f t="shared" si="1"/>
        <v>0</v>
      </c>
    </row>
    <row r="45" spans="1:10" ht="37.5">
      <c r="A45" s="93">
        <v>28</v>
      </c>
      <c r="B45" s="93" t="s">
        <v>204</v>
      </c>
      <c r="C45" s="93" t="s">
        <v>86</v>
      </c>
      <c r="D45" s="93" t="s">
        <v>125</v>
      </c>
      <c r="E45" s="93" t="s">
        <v>105</v>
      </c>
      <c r="F45" s="93"/>
      <c r="G45" s="93">
        <v>10</v>
      </c>
      <c r="H45" s="105"/>
      <c r="I45" s="96">
        <f t="shared" si="0"/>
        <v>0</v>
      </c>
      <c r="J45" s="97">
        <f t="shared" si="1"/>
        <v>0</v>
      </c>
    </row>
    <row r="46" spans="1:10" ht="21">
      <c r="A46" s="93">
        <v>29</v>
      </c>
      <c r="B46" s="93" t="s">
        <v>152</v>
      </c>
      <c r="C46" s="93" t="s">
        <v>86</v>
      </c>
      <c r="D46" s="93" t="s">
        <v>125</v>
      </c>
      <c r="E46" s="93" t="s">
        <v>105</v>
      </c>
      <c r="F46" s="93"/>
      <c r="G46" s="93">
        <v>62.9</v>
      </c>
      <c r="H46" s="105"/>
      <c r="I46" s="96">
        <f t="shared" si="0"/>
        <v>0</v>
      </c>
      <c r="J46" s="97">
        <f t="shared" si="1"/>
        <v>0</v>
      </c>
    </row>
    <row r="47" spans="1:10" ht="21">
      <c r="A47" s="93"/>
      <c r="B47" s="94" t="s">
        <v>120</v>
      </c>
      <c r="C47" s="93"/>
      <c r="D47" s="93"/>
      <c r="E47" s="93"/>
      <c r="F47" s="93"/>
      <c r="G47" s="93"/>
      <c r="H47" s="105"/>
      <c r="I47" s="96">
        <f t="shared" si="0"/>
        <v>0</v>
      </c>
      <c r="J47" s="97"/>
    </row>
    <row r="48" spans="1:10" ht="21">
      <c r="A48" s="93">
        <v>30</v>
      </c>
      <c r="B48" s="93" t="s">
        <v>121</v>
      </c>
      <c r="C48" s="93" t="s">
        <v>86</v>
      </c>
      <c r="D48" s="93" t="s">
        <v>125</v>
      </c>
      <c r="E48" s="93" t="s">
        <v>44</v>
      </c>
      <c r="F48" s="93"/>
      <c r="G48" s="93">
        <v>11</v>
      </c>
      <c r="H48" s="105"/>
      <c r="I48" s="96">
        <f t="shared" si="0"/>
        <v>0</v>
      </c>
      <c r="J48" s="97">
        <f t="shared" si="1"/>
        <v>0</v>
      </c>
    </row>
    <row r="49" spans="1:10" ht="23.25" customHeight="1">
      <c r="A49" s="93">
        <v>31</v>
      </c>
      <c r="B49" s="93" t="s">
        <v>122</v>
      </c>
      <c r="C49" s="93" t="s">
        <v>86</v>
      </c>
      <c r="D49" s="93" t="s">
        <v>125</v>
      </c>
      <c r="E49" s="93" t="s">
        <v>44</v>
      </c>
      <c r="F49" s="93"/>
      <c r="G49" s="93">
        <v>5</v>
      </c>
      <c r="H49" s="105"/>
      <c r="I49" s="96">
        <f t="shared" si="0"/>
        <v>0</v>
      </c>
      <c r="J49" s="97">
        <f t="shared" si="1"/>
        <v>0</v>
      </c>
    </row>
    <row r="50" spans="1:10" ht="21">
      <c r="A50" s="93">
        <v>32</v>
      </c>
      <c r="B50" s="93" t="s">
        <v>123</v>
      </c>
      <c r="C50" s="93" t="s">
        <v>86</v>
      </c>
      <c r="D50" s="93" t="s">
        <v>125</v>
      </c>
      <c r="E50" s="93" t="s">
        <v>19</v>
      </c>
      <c r="F50" s="93"/>
      <c r="G50" s="93">
        <v>100</v>
      </c>
      <c r="H50" s="105"/>
      <c r="I50" s="96">
        <f t="shared" si="0"/>
        <v>0</v>
      </c>
      <c r="J50" s="97">
        <f t="shared" si="1"/>
        <v>0</v>
      </c>
    </row>
    <row r="51" spans="1:10" ht="21">
      <c r="A51" s="93"/>
      <c r="B51" s="94" t="s">
        <v>106</v>
      </c>
      <c r="C51" s="93"/>
      <c r="D51" s="93"/>
      <c r="E51" s="93"/>
      <c r="F51" s="93"/>
      <c r="G51" s="93"/>
      <c r="H51" s="105"/>
      <c r="I51" s="96">
        <f t="shared" si="0"/>
        <v>0</v>
      </c>
      <c r="J51" s="97"/>
    </row>
    <row r="52" spans="1:10" ht="37.5">
      <c r="A52" s="93">
        <v>33</v>
      </c>
      <c r="B52" s="93" t="s">
        <v>153</v>
      </c>
      <c r="C52" s="93" t="s">
        <v>86</v>
      </c>
      <c r="D52" s="93" t="s">
        <v>125</v>
      </c>
      <c r="E52" s="93" t="s">
        <v>44</v>
      </c>
      <c r="F52" s="93">
        <v>0.5</v>
      </c>
      <c r="G52" s="93"/>
      <c r="H52" s="105"/>
      <c r="I52" s="96">
        <f t="shared" si="0"/>
        <v>0</v>
      </c>
      <c r="J52" s="97">
        <f t="shared" si="1"/>
        <v>0</v>
      </c>
    </row>
    <row r="53" spans="1:10" ht="37.5">
      <c r="A53" s="93">
        <v>34</v>
      </c>
      <c r="B53" s="93" t="s">
        <v>160</v>
      </c>
      <c r="C53" s="93" t="s">
        <v>86</v>
      </c>
      <c r="D53" s="93" t="s">
        <v>125</v>
      </c>
      <c r="E53" s="93" t="s">
        <v>161</v>
      </c>
      <c r="F53" s="93">
        <v>4</v>
      </c>
      <c r="G53" s="93">
        <v>9.8</v>
      </c>
      <c r="H53" s="105"/>
      <c r="I53" s="96">
        <f t="shared" si="0"/>
        <v>0</v>
      </c>
      <c r="J53" s="97">
        <f t="shared" si="1"/>
        <v>0</v>
      </c>
    </row>
    <row r="54" spans="1:10" ht="21">
      <c r="A54" s="93">
        <v>35</v>
      </c>
      <c r="B54" s="93" t="s">
        <v>162</v>
      </c>
      <c r="C54" s="93" t="s">
        <v>86</v>
      </c>
      <c r="D54" s="93" t="s">
        <v>125</v>
      </c>
      <c r="E54" s="93" t="s">
        <v>105</v>
      </c>
      <c r="F54" s="93">
        <v>143</v>
      </c>
      <c r="G54" s="93">
        <v>200</v>
      </c>
      <c r="H54" s="105"/>
      <c r="I54" s="96">
        <f t="shared" si="0"/>
        <v>0</v>
      </c>
      <c r="J54" s="97">
        <f t="shared" si="1"/>
        <v>0</v>
      </c>
    </row>
    <row r="55" spans="1:10" ht="21">
      <c r="A55" s="93">
        <v>36</v>
      </c>
      <c r="B55" s="93" t="s">
        <v>163</v>
      </c>
      <c r="C55" s="93" t="s">
        <v>86</v>
      </c>
      <c r="D55" s="93" t="s">
        <v>125</v>
      </c>
      <c r="E55" s="93" t="s">
        <v>105</v>
      </c>
      <c r="F55" s="93">
        <v>20</v>
      </c>
      <c r="G55" s="93">
        <v>49</v>
      </c>
      <c r="H55" s="105"/>
      <c r="I55" s="96">
        <f t="shared" si="0"/>
        <v>0</v>
      </c>
      <c r="J55" s="97">
        <f t="shared" si="1"/>
        <v>0</v>
      </c>
    </row>
    <row r="56" spans="8:10" ht="27" customHeight="1">
      <c r="H56" s="84"/>
      <c r="I56" s="98">
        <f>SUM(I13:I55)</f>
        <v>0</v>
      </c>
      <c r="J56" s="98">
        <f>SUM(J12:J55)</f>
        <v>0</v>
      </c>
    </row>
    <row r="57" spans="2:10" ht="21" hidden="1">
      <c r="B57" s="99"/>
      <c r="C57" s="165"/>
      <c r="D57" s="165"/>
      <c r="E57" s="165"/>
      <c r="F57" s="165"/>
      <c r="G57" s="165"/>
      <c r="H57" s="165"/>
      <c r="I57" s="100"/>
      <c r="J57" s="100"/>
    </row>
    <row r="58" spans="1:10" ht="54.75" customHeight="1">
      <c r="A58" s="101"/>
      <c r="B58" s="102"/>
      <c r="C58" s="174" t="s">
        <v>238</v>
      </c>
      <c r="D58" s="174"/>
      <c r="E58" s="174"/>
      <c r="F58" s="174"/>
      <c r="G58" s="174"/>
      <c r="H58" s="174"/>
      <c r="I58" s="103"/>
      <c r="J58" s="104">
        <f>I56+J56</f>
        <v>0</v>
      </c>
    </row>
    <row r="59" spans="1:10" ht="32.25" customHeight="1">
      <c r="A59" s="101"/>
      <c r="B59" s="102"/>
      <c r="C59" s="30" t="s">
        <v>229</v>
      </c>
      <c r="D59" s="30"/>
      <c r="E59" s="30"/>
      <c r="F59" s="30"/>
      <c r="G59" s="73"/>
      <c r="H59" s="73"/>
      <c r="I59" s="102"/>
      <c r="J59" s="100" t="s">
        <v>230</v>
      </c>
    </row>
    <row r="60" spans="1:10" ht="6" customHeight="1">
      <c r="A60" s="101"/>
      <c r="B60" s="171"/>
      <c r="C60" s="171"/>
      <c r="D60" s="74"/>
      <c r="E60" s="74"/>
      <c r="F60" s="74"/>
      <c r="G60" s="75"/>
      <c r="H60" s="76"/>
      <c r="I60" s="76"/>
      <c r="J60" s="76"/>
    </row>
    <row r="61" spans="1:10" ht="28.5" customHeight="1">
      <c r="A61" s="101"/>
      <c r="B61" s="172" t="s">
        <v>231</v>
      </c>
      <c r="C61" s="172"/>
      <c r="D61" s="172"/>
      <c r="E61" s="172"/>
      <c r="F61" s="172"/>
      <c r="G61" s="172"/>
      <c r="H61" s="172"/>
      <c r="I61" s="172"/>
      <c r="J61" s="172"/>
    </row>
    <row r="62" spans="1:10" ht="41.25" customHeight="1">
      <c r="A62" s="101"/>
      <c r="B62" s="173" t="s">
        <v>232</v>
      </c>
      <c r="C62" s="173"/>
      <c r="D62" s="173"/>
      <c r="E62" s="173"/>
      <c r="F62" s="173"/>
      <c r="G62" s="173"/>
      <c r="H62" s="173"/>
      <c r="I62" s="173"/>
      <c r="J62" s="173"/>
    </row>
    <row r="63" spans="1:10" ht="48.75" customHeight="1">
      <c r="A63" s="101"/>
      <c r="B63" s="173" t="s">
        <v>233</v>
      </c>
      <c r="C63" s="173"/>
      <c r="D63" s="173"/>
      <c r="E63" s="173"/>
      <c r="F63" s="173"/>
      <c r="G63" s="173"/>
      <c r="H63" s="173"/>
      <c r="I63" s="173"/>
      <c r="J63" s="173"/>
    </row>
    <row r="64" spans="2:10" ht="9" customHeight="1">
      <c r="B64" s="77"/>
      <c r="C64" s="77"/>
      <c r="D64" s="76"/>
      <c r="E64" s="76"/>
      <c r="F64" s="76"/>
      <c r="G64" s="78"/>
      <c r="H64" s="76"/>
      <c r="I64" s="76"/>
      <c r="J64" s="76"/>
    </row>
    <row r="65" spans="2:10" ht="21">
      <c r="B65" s="170" t="s">
        <v>234</v>
      </c>
      <c r="C65" s="170"/>
      <c r="D65" s="170"/>
      <c r="E65" s="170"/>
      <c r="F65" s="170"/>
      <c r="G65" s="170"/>
      <c r="H65" s="170"/>
      <c r="I65" s="170"/>
      <c r="J65" s="170"/>
    </row>
    <row r="66" spans="2:10" ht="21">
      <c r="B66" s="170" t="s">
        <v>235</v>
      </c>
      <c r="C66" s="170"/>
      <c r="D66" s="170"/>
      <c r="E66" s="170"/>
      <c r="F66" s="170"/>
      <c r="G66" s="170"/>
      <c r="H66" s="170"/>
      <c r="I66" s="170"/>
      <c r="J66" s="170"/>
    </row>
    <row r="67" spans="2:10" ht="41.25" customHeight="1">
      <c r="B67" s="170" t="s">
        <v>236</v>
      </c>
      <c r="C67" s="170"/>
      <c r="D67" s="170"/>
      <c r="E67" s="170"/>
      <c r="F67" s="170"/>
      <c r="G67" s="170"/>
      <c r="H67" s="170"/>
      <c r="I67" s="170"/>
      <c r="J67" s="170"/>
    </row>
    <row r="68" spans="2:10" ht="36.75" customHeight="1">
      <c r="B68" s="170" t="s">
        <v>237</v>
      </c>
      <c r="C68" s="170"/>
      <c r="D68" s="170"/>
      <c r="E68" s="170"/>
      <c r="F68" s="170"/>
      <c r="G68" s="170"/>
      <c r="H68" s="170"/>
      <c r="I68" s="170"/>
      <c r="J68" s="170"/>
    </row>
    <row r="70" spans="2:10" ht="21">
      <c r="B70" s="102"/>
      <c r="C70" s="102"/>
      <c r="D70" s="102"/>
      <c r="E70" s="102"/>
      <c r="F70" s="102"/>
      <c r="G70" s="102"/>
      <c r="H70" s="102"/>
      <c r="I70" s="102"/>
      <c r="J70" s="102"/>
    </row>
    <row r="71" spans="2:10" ht="21">
      <c r="B71" s="102"/>
      <c r="C71" s="102"/>
      <c r="D71" s="102"/>
      <c r="E71" s="102"/>
      <c r="F71" s="102"/>
      <c r="G71" s="102"/>
      <c r="H71" s="102"/>
      <c r="I71" s="102"/>
      <c r="J71" s="102"/>
    </row>
    <row r="72" spans="2:10" ht="21">
      <c r="B72" s="102"/>
      <c r="C72" s="102"/>
      <c r="D72" s="102"/>
      <c r="E72" s="102"/>
      <c r="F72" s="102"/>
      <c r="G72" s="102"/>
      <c r="H72" s="102"/>
      <c r="I72" s="102"/>
      <c r="J72" s="102"/>
    </row>
    <row r="73" spans="2:10" ht="21">
      <c r="B73" s="102"/>
      <c r="C73" s="102"/>
      <c r="D73" s="102"/>
      <c r="E73" s="102"/>
      <c r="F73" s="102"/>
      <c r="G73" s="102"/>
      <c r="H73" s="102"/>
      <c r="I73" s="102"/>
      <c r="J73" s="102"/>
    </row>
    <row r="74" spans="2:10" ht="21">
      <c r="B74" s="102"/>
      <c r="C74" s="102"/>
      <c r="D74" s="102"/>
      <c r="E74" s="102"/>
      <c r="F74" s="102"/>
      <c r="G74" s="102"/>
      <c r="H74" s="102"/>
      <c r="I74" s="102"/>
      <c r="J74" s="102"/>
    </row>
  </sheetData>
  <sheetProtection password="DE21" sheet="1"/>
  <mergeCells count="18">
    <mergeCell ref="C58:H58"/>
    <mergeCell ref="B6:J6"/>
    <mergeCell ref="C4:J4"/>
    <mergeCell ref="C5:J5"/>
    <mergeCell ref="A1:F1"/>
    <mergeCell ref="A3:F3"/>
    <mergeCell ref="A9:H9"/>
    <mergeCell ref="C57:H57"/>
    <mergeCell ref="B7:J7"/>
    <mergeCell ref="B8:J8"/>
    <mergeCell ref="B67:J67"/>
    <mergeCell ref="B68:J68"/>
    <mergeCell ref="B60:C60"/>
    <mergeCell ref="B61:J61"/>
    <mergeCell ref="B62:J62"/>
    <mergeCell ref="B63:J63"/>
    <mergeCell ref="B65:J65"/>
    <mergeCell ref="B66:J66"/>
  </mergeCells>
  <printOptions/>
  <pageMargins left="0.25" right="0.25" top="0.75" bottom="0.75" header="0.3" footer="0.3"/>
  <pageSetup fitToHeight="0" fitToWidth="1" horizontalDpi="600" verticalDpi="600" orientation="landscape" paperSize="9" scale="44" r:id="rId2"/>
  <rowBreaks count="1" manualBreakCount="1">
    <brk id="68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="60" zoomScaleNormal="60" zoomScalePageLayoutView="0" workbookViewId="0" topLeftCell="A1">
      <selection activeCell="B21" sqref="B21"/>
    </sheetView>
  </sheetViews>
  <sheetFormatPr defaultColWidth="9.140625" defaultRowHeight="12.75"/>
  <cols>
    <col min="1" max="1" width="6.7109375" style="1" customWidth="1"/>
    <col min="2" max="2" width="95.7109375" style="1" customWidth="1"/>
    <col min="3" max="3" width="36.57421875" style="1" customWidth="1"/>
    <col min="4" max="4" width="12.00390625" style="1" customWidth="1"/>
    <col min="5" max="7" width="9.8515625" style="1" bestFit="1" customWidth="1"/>
    <col min="8" max="8" width="17.57421875" style="9" customWidth="1"/>
    <col min="9" max="9" width="105.421875" style="10" customWidth="1"/>
    <col min="10" max="10" width="9.140625" style="1" customWidth="1"/>
    <col min="11" max="11" width="15.421875" style="1" customWidth="1"/>
    <col min="12" max="12" width="13.00390625" style="1" bestFit="1" customWidth="1"/>
    <col min="13" max="13" width="22.00390625" style="1" customWidth="1"/>
    <col min="14" max="14" width="17.421875" style="1" customWidth="1"/>
    <col min="15" max="15" width="13.421875" style="1" customWidth="1"/>
    <col min="16" max="16" width="9.140625" style="1" customWidth="1"/>
    <col min="17" max="17" width="13.00390625" style="1" bestFit="1" customWidth="1"/>
    <col min="18" max="18" width="21.8515625" style="1" bestFit="1" customWidth="1"/>
    <col min="19" max="16384" width="9.140625" style="1" customWidth="1"/>
  </cols>
  <sheetData>
    <row r="1" spans="1:7" ht="21" customHeight="1">
      <c r="A1" s="185" t="s">
        <v>294</v>
      </c>
      <c r="B1" s="185"/>
      <c r="C1" s="185"/>
      <c r="D1" s="185"/>
      <c r="E1" s="185"/>
      <c r="F1" s="185"/>
      <c r="G1" s="185"/>
    </row>
    <row r="2" spans="1:7" ht="59.25" customHeight="1">
      <c r="A2" s="183" t="s">
        <v>151</v>
      </c>
      <c r="B2" s="183"/>
      <c r="C2" s="183"/>
      <c r="D2" s="183"/>
      <c r="E2" s="183"/>
      <c r="F2" s="183"/>
      <c r="G2" s="183"/>
    </row>
    <row r="3" spans="1:7" ht="52.5" customHeight="1">
      <c r="A3" s="182" t="s">
        <v>183</v>
      </c>
      <c r="B3" s="182"/>
      <c r="C3" s="182"/>
      <c r="D3" s="182"/>
      <c r="E3" s="182"/>
      <c r="F3" s="182"/>
      <c r="G3" s="182"/>
    </row>
    <row r="4" spans="1:9" ht="21" customHeight="1">
      <c r="A4" s="182"/>
      <c r="B4" s="182"/>
      <c r="C4" s="182"/>
      <c r="D4" s="182"/>
      <c r="E4" s="182"/>
      <c r="F4" s="182"/>
      <c r="G4" s="11"/>
      <c r="H4" s="10"/>
      <c r="I4" s="1"/>
    </row>
    <row r="5" spans="1:9" ht="21">
      <c r="A5" s="184"/>
      <c r="B5" s="184"/>
      <c r="C5" s="184"/>
      <c r="D5" s="184"/>
      <c r="E5" s="184"/>
      <c r="F5" s="184"/>
      <c r="G5" s="11"/>
      <c r="H5" s="10"/>
      <c r="I5" s="1"/>
    </row>
    <row r="6" spans="1:9" ht="21">
      <c r="A6" s="181" t="s">
        <v>128</v>
      </c>
      <c r="B6" s="181"/>
      <c r="C6" s="181"/>
      <c r="D6" s="181"/>
      <c r="E6" s="181"/>
      <c r="F6" s="181"/>
      <c r="G6" s="181"/>
      <c r="H6" s="12"/>
      <c r="I6" s="1"/>
    </row>
    <row r="7" spans="1:9" ht="21">
      <c r="A7" s="3" t="s">
        <v>0</v>
      </c>
      <c r="B7" s="3"/>
      <c r="C7" s="3" t="s">
        <v>2</v>
      </c>
      <c r="D7" s="3" t="s">
        <v>3</v>
      </c>
      <c r="E7" s="3" t="s">
        <v>180</v>
      </c>
      <c r="F7" s="3" t="s">
        <v>181</v>
      </c>
      <c r="G7" s="3" t="s">
        <v>182</v>
      </c>
      <c r="H7" s="13"/>
      <c r="I7" s="1"/>
    </row>
    <row r="8" spans="1:9" ht="21">
      <c r="A8" s="3"/>
      <c r="B8" s="3" t="s">
        <v>75</v>
      </c>
      <c r="C8" s="3"/>
      <c r="D8" s="3"/>
      <c r="E8" s="3"/>
      <c r="F8" s="3"/>
      <c r="G8" s="3"/>
      <c r="H8" s="13"/>
      <c r="I8" s="1"/>
    </row>
    <row r="9" spans="1:9" ht="21">
      <c r="A9" s="14"/>
      <c r="B9" s="15" t="s">
        <v>76</v>
      </c>
      <c r="C9" s="15"/>
      <c r="D9" s="4"/>
      <c r="E9" s="4"/>
      <c r="F9" s="7"/>
      <c r="G9" s="7"/>
      <c r="H9" s="2"/>
      <c r="I9" s="1"/>
    </row>
    <row r="10" spans="1:9" ht="37.5">
      <c r="A10" s="14">
        <v>1</v>
      </c>
      <c r="B10" s="16" t="s">
        <v>131</v>
      </c>
      <c r="C10" s="16" t="s">
        <v>129</v>
      </c>
      <c r="D10" s="4" t="s">
        <v>79</v>
      </c>
      <c r="E10" s="8">
        <v>48</v>
      </c>
      <c r="F10" s="8">
        <v>17</v>
      </c>
      <c r="G10" s="8">
        <v>47</v>
      </c>
      <c r="H10" s="2"/>
      <c r="I10" s="1"/>
    </row>
    <row r="11" spans="1:9" ht="21">
      <c r="A11" s="14"/>
      <c r="B11" s="15" t="s">
        <v>87</v>
      </c>
      <c r="C11" s="15"/>
      <c r="D11" s="4"/>
      <c r="E11" s="8"/>
      <c r="F11" s="8"/>
      <c r="G11" s="8"/>
      <c r="H11" s="2"/>
      <c r="I11" s="1"/>
    </row>
    <row r="12" spans="1:9" ht="21">
      <c r="A12" s="14">
        <v>2</v>
      </c>
      <c r="B12" s="16" t="s">
        <v>88</v>
      </c>
      <c r="C12" s="16" t="s">
        <v>129</v>
      </c>
      <c r="D12" s="4" t="s">
        <v>89</v>
      </c>
      <c r="E12" s="8">
        <v>55</v>
      </c>
      <c r="F12" s="8">
        <v>22.5</v>
      </c>
      <c r="G12" s="8">
        <v>14</v>
      </c>
      <c r="H12" s="17"/>
      <c r="I12" s="1"/>
    </row>
    <row r="13" spans="1:9" ht="21">
      <c r="A13" s="14">
        <v>3</v>
      </c>
      <c r="B13" s="16" t="s">
        <v>90</v>
      </c>
      <c r="C13" s="16" t="s">
        <v>129</v>
      </c>
      <c r="D13" s="4" t="s">
        <v>89</v>
      </c>
      <c r="E13" s="8">
        <v>450</v>
      </c>
      <c r="F13" s="8">
        <v>194</v>
      </c>
      <c r="G13" s="8">
        <v>101</v>
      </c>
      <c r="H13" s="17"/>
      <c r="I13" s="1"/>
    </row>
    <row r="14" spans="1:9" ht="21">
      <c r="A14" s="14">
        <v>4</v>
      </c>
      <c r="B14" s="16" t="s">
        <v>91</v>
      </c>
      <c r="C14" s="16" t="s">
        <v>129</v>
      </c>
      <c r="D14" s="4" t="s">
        <v>89</v>
      </c>
      <c r="E14" s="8">
        <v>20</v>
      </c>
      <c r="F14" s="8">
        <v>7.2</v>
      </c>
      <c r="G14" s="8">
        <v>17</v>
      </c>
      <c r="H14" s="17"/>
      <c r="I14" s="1"/>
    </row>
    <row r="15" spans="1:9" ht="21">
      <c r="A15" s="14">
        <v>5</v>
      </c>
      <c r="B15" s="16" t="s">
        <v>116</v>
      </c>
      <c r="C15" s="16" t="s">
        <v>129</v>
      </c>
      <c r="D15" s="4" t="s">
        <v>89</v>
      </c>
      <c r="E15" s="8">
        <v>0</v>
      </c>
      <c r="F15" s="8">
        <v>0</v>
      </c>
      <c r="G15" s="8">
        <v>126</v>
      </c>
      <c r="H15" s="17"/>
      <c r="I15" s="1"/>
    </row>
    <row r="16" spans="1:9" ht="21">
      <c r="A16" s="14"/>
      <c r="B16" s="15" t="s">
        <v>92</v>
      </c>
      <c r="C16" s="15"/>
      <c r="D16" s="4"/>
      <c r="E16" s="8"/>
      <c r="F16" s="8"/>
      <c r="G16" s="8"/>
      <c r="H16" s="17"/>
      <c r="I16" s="1"/>
    </row>
    <row r="17" spans="1:8" s="1" customFormat="1" ht="21">
      <c r="A17" s="14">
        <v>6</v>
      </c>
      <c r="B17" s="16" t="s">
        <v>132</v>
      </c>
      <c r="C17" s="16" t="s">
        <v>129</v>
      </c>
      <c r="D17" s="4" t="s">
        <v>47</v>
      </c>
      <c r="E17" s="8">
        <v>1557</v>
      </c>
      <c r="F17" s="8">
        <v>690</v>
      </c>
      <c r="G17" s="8">
        <v>334</v>
      </c>
      <c r="H17" s="17"/>
    </row>
    <row r="18" spans="1:8" s="1" customFormat="1" ht="21">
      <c r="A18" s="14">
        <v>7</v>
      </c>
      <c r="B18" s="16" t="s">
        <v>133</v>
      </c>
      <c r="C18" s="16" t="s">
        <v>129</v>
      </c>
      <c r="D18" s="4" t="s">
        <v>47</v>
      </c>
      <c r="E18" s="8"/>
      <c r="F18" s="8"/>
      <c r="G18" s="8">
        <v>97.3</v>
      </c>
      <c r="H18" s="17"/>
    </row>
    <row r="19" spans="1:8" s="1" customFormat="1" ht="21">
      <c r="A19" s="14">
        <v>8</v>
      </c>
      <c r="B19" s="16" t="s">
        <v>134</v>
      </c>
      <c r="C19" s="16" t="s">
        <v>129</v>
      </c>
      <c r="D19" s="4" t="s">
        <v>47</v>
      </c>
      <c r="E19" s="8">
        <v>5191</v>
      </c>
      <c r="F19" s="8">
        <v>2361</v>
      </c>
      <c r="G19" s="8">
        <v>720</v>
      </c>
      <c r="H19" s="17"/>
    </row>
    <row r="20" spans="1:8" s="1" customFormat="1" ht="21">
      <c r="A20" s="14">
        <v>9</v>
      </c>
      <c r="B20" s="16" t="s">
        <v>135</v>
      </c>
      <c r="C20" s="16" t="s">
        <v>129</v>
      </c>
      <c r="D20" s="4" t="s">
        <v>47</v>
      </c>
      <c r="E20" s="18"/>
      <c r="F20" s="8">
        <v>0</v>
      </c>
      <c r="G20" s="8">
        <v>234</v>
      </c>
      <c r="H20" s="17"/>
    </row>
    <row r="21" spans="1:8" s="1" customFormat="1" ht="21">
      <c r="A21" s="14">
        <v>10</v>
      </c>
      <c r="B21" s="16" t="s">
        <v>136</v>
      </c>
      <c r="C21" s="16" t="s">
        <v>129</v>
      </c>
      <c r="D21" s="4" t="s">
        <v>47</v>
      </c>
      <c r="E21" s="8">
        <v>1242</v>
      </c>
      <c r="F21" s="8">
        <v>426.3</v>
      </c>
      <c r="G21" s="8">
        <v>1242.5</v>
      </c>
      <c r="H21" s="17"/>
    </row>
    <row r="22" spans="1:8" s="1" customFormat="1" ht="21">
      <c r="A22" s="14"/>
      <c r="B22" s="15" t="s">
        <v>96</v>
      </c>
      <c r="C22" s="15"/>
      <c r="D22" s="4"/>
      <c r="E22" s="8"/>
      <c r="F22" s="8"/>
      <c r="G22" s="8"/>
      <c r="H22" s="17"/>
    </row>
    <row r="23" spans="1:8" s="1" customFormat="1" ht="21">
      <c r="A23" s="14">
        <v>11</v>
      </c>
      <c r="B23" s="16" t="s">
        <v>137</v>
      </c>
      <c r="C23" s="16" t="s">
        <v>129</v>
      </c>
      <c r="D23" s="4" t="s">
        <v>79</v>
      </c>
      <c r="E23" s="8">
        <v>23</v>
      </c>
      <c r="F23" s="8">
        <v>10</v>
      </c>
      <c r="G23" s="8">
        <v>4.5</v>
      </c>
      <c r="H23" s="17"/>
    </row>
    <row r="24" spans="1:8" s="1" customFormat="1" ht="21">
      <c r="A24" s="14">
        <v>12</v>
      </c>
      <c r="B24" s="16" t="s">
        <v>138</v>
      </c>
      <c r="C24" s="16" t="s">
        <v>129</v>
      </c>
      <c r="D24" s="4" t="s">
        <v>79</v>
      </c>
      <c r="E24" s="18"/>
      <c r="F24" s="8">
        <v>0</v>
      </c>
      <c r="G24" s="8">
        <v>28</v>
      </c>
      <c r="H24" s="17"/>
    </row>
    <row r="25" spans="1:8" s="1" customFormat="1" ht="21">
      <c r="A25" s="14">
        <v>13</v>
      </c>
      <c r="B25" s="16" t="s">
        <v>139</v>
      </c>
      <c r="C25" s="16" t="s">
        <v>129</v>
      </c>
      <c r="D25" s="4" t="s">
        <v>79</v>
      </c>
      <c r="E25" s="8">
        <v>113</v>
      </c>
      <c r="F25" s="8">
        <v>51</v>
      </c>
      <c r="G25" s="8">
        <v>14.5</v>
      </c>
      <c r="H25" s="17"/>
    </row>
    <row r="26" spans="1:8" s="1" customFormat="1" ht="21">
      <c r="A26" s="14">
        <v>14</v>
      </c>
      <c r="B26" s="16" t="s">
        <v>140</v>
      </c>
      <c r="C26" s="16" t="s">
        <v>129</v>
      </c>
      <c r="D26" s="4" t="s">
        <v>79</v>
      </c>
      <c r="E26" s="8">
        <v>28</v>
      </c>
      <c r="F26" s="8">
        <v>9.6</v>
      </c>
      <c r="G26" s="8">
        <v>28</v>
      </c>
      <c r="H26" s="17"/>
    </row>
    <row r="27" spans="1:8" s="1" customFormat="1" ht="21">
      <c r="A27" s="14"/>
      <c r="B27" s="15" t="s">
        <v>102</v>
      </c>
      <c r="C27" s="15"/>
      <c r="D27" s="4"/>
      <c r="E27" s="8"/>
      <c r="F27" s="8"/>
      <c r="G27" s="8"/>
      <c r="H27" s="17"/>
    </row>
    <row r="28" spans="1:8" s="1" customFormat="1" ht="21">
      <c r="A28" s="14">
        <v>15</v>
      </c>
      <c r="B28" s="16" t="s">
        <v>141</v>
      </c>
      <c r="C28" s="16" t="s">
        <v>129</v>
      </c>
      <c r="D28" s="4" t="s">
        <v>47</v>
      </c>
      <c r="E28" s="8">
        <v>2175</v>
      </c>
      <c r="F28" s="8">
        <v>974</v>
      </c>
      <c r="G28" s="8">
        <v>344</v>
      </c>
      <c r="H28" s="17"/>
    </row>
    <row r="29" spans="1:8" s="1" customFormat="1" ht="21">
      <c r="A29" s="14">
        <v>16</v>
      </c>
      <c r="B29" s="16" t="s">
        <v>142</v>
      </c>
      <c r="C29" s="16" t="s">
        <v>129</v>
      </c>
      <c r="D29" s="4" t="s">
        <v>47</v>
      </c>
      <c r="E29" s="8">
        <v>12575</v>
      </c>
      <c r="F29" s="8">
        <v>5604</v>
      </c>
      <c r="G29" s="8">
        <v>4780</v>
      </c>
      <c r="H29" s="17"/>
    </row>
    <row r="30" spans="1:8" s="1" customFormat="1" ht="21">
      <c r="A30" s="14">
        <v>17</v>
      </c>
      <c r="B30" s="16" t="s">
        <v>143</v>
      </c>
      <c r="C30" s="16" t="s">
        <v>129</v>
      </c>
      <c r="D30" s="4" t="s">
        <v>47</v>
      </c>
      <c r="E30" s="8">
        <v>14901</v>
      </c>
      <c r="F30" s="8">
        <v>6955</v>
      </c>
      <c r="G30" s="8">
        <v>1877</v>
      </c>
      <c r="H30" s="17"/>
    </row>
    <row r="31" spans="1:8" s="1" customFormat="1" ht="21">
      <c r="A31" s="14"/>
      <c r="B31" s="15" t="s">
        <v>104</v>
      </c>
      <c r="C31" s="15"/>
      <c r="D31" s="14"/>
      <c r="E31" s="19"/>
      <c r="F31" s="19"/>
      <c r="G31" s="19"/>
      <c r="H31" s="17"/>
    </row>
    <row r="32" spans="1:8" s="1" customFormat="1" ht="21">
      <c r="A32" s="14">
        <v>18</v>
      </c>
      <c r="B32" s="20" t="s">
        <v>149</v>
      </c>
      <c r="C32" s="16" t="s">
        <v>129</v>
      </c>
      <c r="D32" s="4" t="s">
        <v>105</v>
      </c>
      <c r="E32" s="21">
        <v>485</v>
      </c>
      <c r="F32" s="21">
        <v>230</v>
      </c>
      <c r="G32" s="21">
        <v>169</v>
      </c>
      <c r="H32" s="17"/>
    </row>
    <row r="33" spans="1:9" ht="21">
      <c r="A33" s="14">
        <v>19</v>
      </c>
      <c r="B33" s="22" t="s">
        <v>150</v>
      </c>
      <c r="C33" s="16" t="s">
        <v>129</v>
      </c>
      <c r="D33" s="4" t="s">
        <v>105</v>
      </c>
      <c r="E33" s="8"/>
      <c r="F33" s="21">
        <v>0</v>
      </c>
      <c r="G33" s="21">
        <v>62.9</v>
      </c>
      <c r="H33" s="17"/>
      <c r="I33" s="1"/>
    </row>
    <row r="34" spans="1:9" ht="21">
      <c r="A34" s="14"/>
      <c r="B34" s="15" t="s">
        <v>120</v>
      </c>
      <c r="C34" s="15"/>
      <c r="D34" s="4"/>
      <c r="E34" s="8"/>
      <c r="F34" s="21"/>
      <c r="G34" s="21"/>
      <c r="H34" s="17"/>
      <c r="I34" s="1"/>
    </row>
    <row r="35" spans="1:9" ht="21">
      <c r="A35" s="14">
        <v>20</v>
      </c>
      <c r="B35" s="22" t="s">
        <v>144</v>
      </c>
      <c r="C35" s="16" t="s">
        <v>129</v>
      </c>
      <c r="D35" s="4" t="s">
        <v>44</v>
      </c>
      <c r="E35" s="8"/>
      <c r="F35" s="21">
        <v>0</v>
      </c>
      <c r="G35" s="21">
        <v>11</v>
      </c>
      <c r="H35" s="17"/>
      <c r="I35" s="1"/>
    </row>
    <row r="36" spans="1:9" ht="21">
      <c r="A36" s="14">
        <v>21</v>
      </c>
      <c r="B36" s="22" t="s">
        <v>145</v>
      </c>
      <c r="C36" s="16" t="s">
        <v>129</v>
      </c>
      <c r="D36" s="4" t="s">
        <v>44</v>
      </c>
      <c r="E36" s="8"/>
      <c r="F36" s="21">
        <v>0</v>
      </c>
      <c r="G36" s="21">
        <v>5</v>
      </c>
      <c r="H36" s="17"/>
      <c r="I36" s="1"/>
    </row>
    <row r="37" spans="1:9" ht="21">
      <c r="A37" s="14">
        <v>22</v>
      </c>
      <c r="B37" s="22" t="s">
        <v>146</v>
      </c>
      <c r="C37" s="16" t="s">
        <v>129</v>
      </c>
      <c r="D37" s="4" t="s">
        <v>19</v>
      </c>
      <c r="E37" s="8"/>
      <c r="F37" s="21">
        <v>0</v>
      </c>
      <c r="G37" s="21">
        <v>100</v>
      </c>
      <c r="H37" s="17"/>
      <c r="I37" s="1"/>
    </row>
    <row r="38" spans="1:9" ht="21">
      <c r="A38" s="14"/>
      <c r="B38" s="15" t="s">
        <v>106</v>
      </c>
      <c r="C38" s="15"/>
      <c r="D38" s="4"/>
      <c r="E38" s="8"/>
      <c r="F38" s="19"/>
      <c r="G38" s="19"/>
      <c r="H38" s="17"/>
      <c r="I38" s="1"/>
    </row>
    <row r="39" spans="1:9" ht="21">
      <c r="A39" s="14">
        <v>23</v>
      </c>
      <c r="B39" s="16" t="s">
        <v>147</v>
      </c>
      <c r="C39" s="16" t="s">
        <v>129</v>
      </c>
      <c r="D39" s="4" t="s">
        <v>105</v>
      </c>
      <c r="E39" s="21">
        <v>4</v>
      </c>
      <c r="F39" s="21">
        <v>0.8</v>
      </c>
      <c r="G39" s="21">
        <v>9</v>
      </c>
      <c r="H39" s="17"/>
      <c r="I39" s="1"/>
    </row>
    <row r="40" spans="1:9" ht="21">
      <c r="A40" s="14">
        <v>24</v>
      </c>
      <c r="B40" s="16" t="s">
        <v>148</v>
      </c>
      <c r="C40" s="16" t="s">
        <v>129</v>
      </c>
      <c r="D40" s="4" t="s">
        <v>105</v>
      </c>
      <c r="E40" s="21">
        <v>143</v>
      </c>
      <c r="F40" s="21">
        <v>50</v>
      </c>
      <c r="G40" s="21">
        <v>150</v>
      </c>
      <c r="H40" s="17"/>
      <c r="I40" s="1"/>
    </row>
    <row r="41" spans="1:9" ht="21">
      <c r="A41" s="14">
        <v>25</v>
      </c>
      <c r="B41" s="16" t="s">
        <v>130</v>
      </c>
      <c r="C41" s="16" t="s">
        <v>129</v>
      </c>
      <c r="D41" s="4" t="s">
        <v>105</v>
      </c>
      <c r="E41" s="21">
        <v>20</v>
      </c>
      <c r="F41" s="21">
        <v>4</v>
      </c>
      <c r="G41" s="21">
        <v>45</v>
      </c>
      <c r="H41" s="17"/>
      <c r="I41" s="1"/>
    </row>
    <row r="42" spans="1:9" ht="21">
      <c r="A42" s="14"/>
      <c r="B42" s="20"/>
      <c r="C42" s="20"/>
      <c r="D42" s="14"/>
      <c r="E42" s="19"/>
      <c r="F42" s="21"/>
      <c r="G42" s="21"/>
      <c r="H42" s="2"/>
      <c r="I42" s="1"/>
    </row>
    <row r="43" spans="1:9" ht="21">
      <c r="A43" s="14"/>
      <c r="B43" s="23"/>
      <c r="C43" s="23"/>
      <c r="D43" s="5"/>
      <c r="E43" s="5"/>
      <c r="F43" s="24"/>
      <c r="G43" s="5"/>
      <c r="H43" s="13"/>
      <c r="I43" s="1"/>
    </row>
    <row r="44" spans="1:8" ht="21">
      <c r="A44" s="6"/>
      <c r="B44" s="25"/>
      <c r="C44" s="25"/>
      <c r="D44" s="26"/>
      <c r="E44" s="26"/>
      <c r="F44" s="26"/>
      <c r="G44" s="26"/>
      <c r="H44" s="27"/>
    </row>
    <row r="45" spans="1:8" ht="21">
      <c r="A45" s="6"/>
      <c r="B45" s="25"/>
      <c r="C45" s="25"/>
      <c r="D45" s="26"/>
      <c r="E45" s="26"/>
      <c r="F45" s="26"/>
      <c r="G45" s="26"/>
      <c r="H45" s="27"/>
    </row>
  </sheetData>
  <sheetProtection password="DE21" sheet="1"/>
  <mergeCells count="6">
    <mergeCell ref="A6:G6"/>
    <mergeCell ref="A3:G3"/>
    <mergeCell ref="A2:G2"/>
    <mergeCell ref="A4:F4"/>
    <mergeCell ref="A5:F5"/>
    <mergeCell ref="A1:G1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106"/>
  <sheetViews>
    <sheetView zoomScale="90" zoomScaleNormal="90" zoomScaleSheetLayoutView="94" zoomScalePageLayoutView="0" workbookViewId="0" topLeftCell="A1">
      <selection activeCell="C12" sqref="C12"/>
    </sheetView>
  </sheetViews>
  <sheetFormatPr defaultColWidth="9.140625" defaultRowHeight="12.75"/>
  <cols>
    <col min="1" max="1" width="6.7109375" style="36" customWidth="1"/>
    <col min="2" max="2" width="71.140625" style="36" customWidth="1"/>
    <col min="3" max="3" width="55.140625" style="36" customWidth="1"/>
    <col min="4" max="4" width="47.00390625" style="36" customWidth="1"/>
    <col min="5" max="5" width="8.421875" style="79" customWidth="1"/>
    <col min="6" max="6" width="13.140625" style="80" customWidth="1"/>
    <col min="7" max="7" width="11.8515625" style="80" customWidth="1"/>
    <col min="8" max="8" width="13.140625" style="81" customWidth="1"/>
    <col min="9" max="9" width="20.00390625" style="81" customWidth="1"/>
    <col min="10" max="10" width="19.28125" style="106" customWidth="1"/>
    <col min="11" max="11" width="20.140625" style="43" bestFit="1" customWidth="1"/>
    <col min="12" max="16384" width="9.140625" style="43" customWidth="1"/>
  </cols>
  <sheetData>
    <row r="1" spans="1:9" ht="39.75" customHeight="1">
      <c r="A1" s="31"/>
      <c r="B1" s="31"/>
      <c r="C1" s="31"/>
      <c r="D1" s="31"/>
      <c r="E1" s="32"/>
      <c r="F1" s="33"/>
      <c r="G1" s="34"/>
      <c r="H1" s="35"/>
      <c r="I1" s="35"/>
    </row>
    <row r="2" spans="1:10" ht="21" customHeight="1">
      <c r="A2" s="37"/>
      <c r="B2" s="76"/>
      <c r="C2" s="161" t="s">
        <v>239</v>
      </c>
      <c r="D2" s="161"/>
      <c r="E2" s="161"/>
      <c r="F2" s="161"/>
      <c r="G2" s="161"/>
      <c r="H2" s="161"/>
      <c r="I2" s="161"/>
      <c r="J2" s="161"/>
    </row>
    <row r="3" spans="1:10" ht="21" customHeight="1">
      <c r="A3" s="37"/>
      <c r="B3" s="162" t="s">
        <v>228</v>
      </c>
      <c r="C3" s="162"/>
      <c r="D3" s="162"/>
      <c r="E3" s="162"/>
      <c r="F3" s="162"/>
      <c r="G3" s="162"/>
      <c r="H3" s="162"/>
      <c r="I3" s="162"/>
      <c r="J3" s="162"/>
    </row>
    <row r="4" spans="1:10" ht="21">
      <c r="A4" s="37"/>
      <c r="B4" s="163" t="s">
        <v>151</v>
      </c>
      <c r="C4" s="163"/>
      <c r="D4" s="163"/>
      <c r="E4" s="163"/>
      <c r="F4" s="163"/>
      <c r="G4" s="163"/>
      <c r="H4" s="163"/>
      <c r="I4" s="163"/>
      <c r="J4" s="163"/>
    </row>
    <row r="5" spans="1:10" ht="35.25" customHeight="1">
      <c r="A5" s="37"/>
      <c r="B5" s="164" t="s">
        <v>301</v>
      </c>
      <c r="C5" s="164"/>
      <c r="D5" s="164"/>
      <c r="E5" s="164"/>
      <c r="F5" s="164"/>
      <c r="G5" s="164"/>
      <c r="H5" s="164"/>
      <c r="I5" s="164"/>
      <c r="J5" s="164"/>
    </row>
    <row r="6" spans="1:10" s="108" customFormat="1" ht="12.75">
      <c r="A6" s="38"/>
      <c r="B6" s="38"/>
      <c r="C6" s="38"/>
      <c r="D6" s="38"/>
      <c r="E6" s="39"/>
      <c r="F6" s="40"/>
      <c r="G6" s="40"/>
      <c r="H6" s="41"/>
      <c r="I6" s="41"/>
      <c r="J6" s="107"/>
    </row>
    <row r="7" spans="1:9" ht="23.25">
      <c r="A7" s="109"/>
      <c r="B7" s="110"/>
      <c r="C7" s="110"/>
      <c r="D7" s="110"/>
      <c r="E7" s="111"/>
      <c r="F7" s="34"/>
      <c r="G7" s="34"/>
      <c r="H7" s="35"/>
      <c r="I7" s="35"/>
    </row>
    <row r="8" spans="1:10" ht="42" customHeight="1">
      <c r="A8" s="90" t="s">
        <v>0</v>
      </c>
      <c r="B8" s="90" t="s">
        <v>1</v>
      </c>
      <c r="C8" s="90" t="s">
        <v>2</v>
      </c>
      <c r="D8" s="90" t="s">
        <v>224</v>
      </c>
      <c r="E8" s="90" t="s">
        <v>3</v>
      </c>
      <c r="F8" s="90" t="s">
        <v>205</v>
      </c>
      <c r="G8" s="90" t="s">
        <v>205</v>
      </c>
      <c r="H8" s="91" t="s">
        <v>240</v>
      </c>
      <c r="I8" s="91" t="s">
        <v>241</v>
      </c>
      <c r="J8" s="91" t="s">
        <v>241</v>
      </c>
    </row>
    <row r="9" spans="1:10" ht="42" customHeight="1">
      <c r="A9" s="90"/>
      <c r="B9" s="90"/>
      <c r="C9" s="90"/>
      <c r="D9" s="90"/>
      <c r="E9" s="90"/>
      <c r="F9" s="90" t="s">
        <v>180</v>
      </c>
      <c r="G9" s="90" t="s">
        <v>227</v>
      </c>
      <c r="H9" s="92"/>
      <c r="I9" s="90" t="s">
        <v>180</v>
      </c>
      <c r="J9" s="90" t="s">
        <v>227</v>
      </c>
    </row>
    <row r="10" spans="1:11" ht="47.25">
      <c r="A10" s="112">
        <v>1</v>
      </c>
      <c r="B10" s="113" t="s">
        <v>4</v>
      </c>
      <c r="C10" s="113" t="s">
        <v>5</v>
      </c>
      <c r="D10" s="113" t="s">
        <v>159</v>
      </c>
      <c r="E10" s="114" t="s">
        <v>6</v>
      </c>
      <c r="F10" s="115">
        <v>3</v>
      </c>
      <c r="G10" s="116">
        <v>4</v>
      </c>
      <c r="H10" s="158"/>
      <c r="I10" s="117">
        <f>F10*H10</f>
        <v>0</v>
      </c>
      <c r="J10" s="117">
        <f>G10*H10</f>
        <v>0</v>
      </c>
      <c r="K10" s="118"/>
    </row>
    <row r="11" spans="1:11" ht="47.25">
      <c r="A11" s="112">
        <v>2</v>
      </c>
      <c r="B11" s="113" t="s">
        <v>7</v>
      </c>
      <c r="C11" s="113" t="s">
        <v>8</v>
      </c>
      <c r="D11" s="119" t="s">
        <v>124</v>
      </c>
      <c r="E11" s="114" t="s">
        <v>6</v>
      </c>
      <c r="F11" s="115">
        <v>4</v>
      </c>
      <c r="G11" s="116">
        <v>3</v>
      </c>
      <c r="H11" s="158"/>
      <c r="I11" s="117">
        <f aca="true" t="shared" si="0" ref="I11:I68">F11*H11</f>
        <v>0</v>
      </c>
      <c r="J11" s="117">
        <f aca="true" t="shared" si="1" ref="J11:J68">G11*H11</f>
        <v>0</v>
      </c>
      <c r="K11" s="118"/>
    </row>
    <row r="12" spans="1:11" ht="47.25">
      <c r="A12" s="112">
        <v>3</v>
      </c>
      <c r="B12" s="113" t="s">
        <v>9</v>
      </c>
      <c r="C12" s="113" t="s">
        <v>8</v>
      </c>
      <c r="D12" s="119" t="s">
        <v>124</v>
      </c>
      <c r="E12" s="114" t="s">
        <v>6</v>
      </c>
      <c r="F12" s="115">
        <v>5</v>
      </c>
      <c r="G12" s="116">
        <v>3</v>
      </c>
      <c r="H12" s="158"/>
      <c r="I12" s="117">
        <f t="shared" si="0"/>
        <v>0</v>
      </c>
      <c r="J12" s="117">
        <f t="shared" si="1"/>
        <v>0</v>
      </c>
      <c r="K12" s="118"/>
    </row>
    <row r="13" spans="1:11" ht="47.25">
      <c r="A13" s="112">
        <v>4</v>
      </c>
      <c r="B13" s="113" t="s">
        <v>10</v>
      </c>
      <c r="C13" s="113" t="s">
        <v>8</v>
      </c>
      <c r="D13" s="119" t="s">
        <v>124</v>
      </c>
      <c r="E13" s="114" t="s">
        <v>6</v>
      </c>
      <c r="F13" s="115">
        <v>3</v>
      </c>
      <c r="G13" s="116">
        <v>3</v>
      </c>
      <c r="H13" s="158"/>
      <c r="I13" s="117">
        <f t="shared" si="0"/>
        <v>0</v>
      </c>
      <c r="J13" s="117">
        <f t="shared" si="1"/>
        <v>0</v>
      </c>
      <c r="K13" s="118"/>
    </row>
    <row r="14" spans="1:11" ht="47.25">
      <c r="A14" s="112">
        <v>5</v>
      </c>
      <c r="B14" s="113" t="s">
        <v>11</v>
      </c>
      <c r="C14" s="113" t="s">
        <v>12</v>
      </c>
      <c r="D14" s="119" t="s">
        <v>124</v>
      </c>
      <c r="E14" s="114" t="s">
        <v>6</v>
      </c>
      <c r="F14" s="115">
        <v>9</v>
      </c>
      <c r="G14" s="116">
        <v>9</v>
      </c>
      <c r="H14" s="158"/>
      <c r="I14" s="117">
        <f t="shared" si="0"/>
        <v>0</v>
      </c>
      <c r="J14" s="117">
        <f t="shared" si="1"/>
        <v>0</v>
      </c>
      <c r="K14" s="118"/>
    </row>
    <row r="15" spans="1:11" ht="47.25">
      <c r="A15" s="112">
        <v>6</v>
      </c>
      <c r="B15" s="113" t="s">
        <v>13</v>
      </c>
      <c r="C15" s="113" t="s">
        <v>14</v>
      </c>
      <c r="D15" s="119" t="s">
        <v>124</v>
      </c>
      <c r="E15" s="114" t="s">
        <v>6</v>
      </c>
      <c r="F15" s="115">
        <v>9</v>
      </c>
      <c r="G15" s="116">
        <v>3</v>
      </c>
      <c r="H15" s="158"/>
      <c r="I15" s="117">
        <f t="shared" si="0"/>
        <v>0</v>
      </c>
      <c r="J15" s="117">
        <f t="shared" si="1"/>
        <v>0</v>
      </c>
      <c r="K15" s="118"/>
    </row>
    <row r="16" spans="1:11" ht="31.5">
      <c r="A16" s="112">
        <v>7</v>
      </c>
      <c r="B16" s="113" t="s">
        <v>15</v>
      </c>
      <c r="C16" s="113" t="s">
        <v>16</v>
      </c>
      <c r="D16" s="119" t="s">
        <v>124</v>
      </c>
      <c r="E16" s="114" t="s">
        <v>6</v>
      </c>
      <c r="F16" s="115">
        <v>12</v>
      </c>
      <c r="G16" s="116">
        <v>15</v>
      </c>
      <c r="H16" s="158"/>
      <c r="I16" s="117">
        <f t="shared" si="0"/>
        <v>0</v>
      </c>
      <c r="J16" s="117">
        <f t="shared" si="1"/>
        <v>0</v>
      </c>
      <c r="K16" s="118"/>
    </row>
    <row r="17" spans="1:11" ht="47.25">
      <c r="A17" s="112">
        <v>8</v>
      </c>
      <c r="B17" s="113" t="s">
        <v>33</v>
      </c>
      <c r="C17" s="113" t="s">
        <v>34</v>
      </c>
      <c r="D17" s="119" t="s">
        <v>126</v>
      </c>
      <c r="E17" s="114" t="s">
        <v>19</v>
      </c>
      <c r="F17" s="115">
        <v>1300</v>
      </c>
      <c r="G17" s="116">
        <v>1730</v>
      </c>
      <c r="H17" s="157"/>
      <c r="I17" s="117">
        <f t="shared" si="0"/>
        <v>0</v>
      </c>
      <c r="J17" s="117">
        <f t="shared" si="1"/>
        <v>0</v>
      </c>
      <c r="K17" s="118"/>
    </row>
    <row r="18" spans="1:11" ht="21">
      <c r="A18" s="112">
        <v>9</v>
      </c>
      <c r="B18" s="113" t="s">
        <v>17</v>
      </c>
      <c r="C18" s="113" t="s">
        <v>18</v>
      </c>
      <c r="D18" s="113" t="s">
        <v>125</v>
      </c>
      <c r="E18" s="114" t="s">
        <v>19</v>
      </c>
      <c r="F18" s="115">
        <v>1000</v>
      </c>
      <c r="G18" s="116">
        <v>1050</v>
      </c>
      <c r="H18" s="158"/>
      <c r="I18" s="117">
        <f t="shared" si="0"/>
        <v>0</v>
      </c>
      <c r="J18" s="117">
        <f t="shared" si="1"/>
        <v>0</v>
      </c>
      <c r="K18" s="118"/>
    </row>
    <row r="19" spans="1:11" ht="31.5">
      <c r="A19" s="112">
        <v>10</v>
      </c>
      <c r="B19" s="113" t="s">
        <v>20</v>
      </c>
      <c r="C19" s="113" t="s">
        <v>21</v>
      </c>
      <c r="D19" s="113" t="s">
        <v>125</v>
      </c>
      <c r="E19" s="114" t="s">
        <v>22</v>
      </c>
      <c r="F19" s="115">
        <v>24</v>
      </c>
      <c r="G19" s="116">
        <v>24</v>
      </c>
      <c r="H19" s="158"/>
      <c r="I19" s="117">
        <f t="shared" si="0"/>
        <v>0</v>
      </c>
      <c r="J19" s="117">
        <f t="shared" si="1"/>
        <v>0</v>
      </c>
      <c r="K19" s="118"/>
    </row>
    <row r="20" spans="1:11" ht="31.5">
      <c r="A20" s="112">
        <v>11</v>
      </c>
      <c r="B20" s="113" t="s">
        <v>23</v>
      </c>
      <c r="C20" s="113" t="s">
        <v>21</v>
      </c>
      <c r="D20" s="113" t="s">
        <v>125</v>
      </c>
      <c r="E20" s="114" t="s">
        <v>22</v>
      </c>
      <c r="F20" s="115">
        <v>8</v>
      </c>
      <c r="G20" s="116">
        <v>11</v>
      </c>
      <c r="H20" s="158"/>
      <c r="I20" s="117">
        <f t="shared" si="0"/>
        <v>0</v>
      </c>
      <c r="J20" s="117">
        <f t="shared" si="1"/>
        <v>0</v>
      </c>
      <c r="K20" s="118"/>
    </row>
    <row r="21" spans="1:11" ht="31.5">
      <c r="A21" s="112">
        <v>12</v>
      </c>
      <c r="B21" s="113" t="s">
        <v>24</v>
      </c>
      <c r="C21" s="113" t="s">
        <v>21</v>
      </c>
      <c r="D21" s="113" t="s">
        <v>125</v>
      </c>
      <c r="E21" s="114" t="s">
        <v>22</v>
      </c>
      <c r="F21" s="115">
        <v>20</v>
      </c>
      <c r="G21" s="116">
        <v>4</v>
      </c>
      <c r="H21" s="158"/>
      <c r="I21" s="117">
        <f t="shared" si="0"/>
        <v>0</v>
      </c>
      <c r="J21" s="117">
        <f t="shared" si="1"/>
        <v>0</v>
      </c>
      <c r="K21" s="118"/>
    </row>
    <row r="22" spans="1:11" ht="31.5">
      <c r="A22" s="112">
        <v>13</v>
      </c>
      <c r="B22" s="113" t="s">
        <v>25</v>
      </c>
      <c r="C22" s="113" t="s">
        <v>26</v>
      </c>
      <c r="D22" s="113" t="s">
        <v>125</v>
      </c>
      <c r="E22" s="114" t="s">
        <v>6</v>
      </c>
      <c r="F22" s="115">
        <v>96</v>
      </c>
      <c r="G22" s="116">
        <v>81</v>
      </c>
      <c r="H22" s="157"/>
      <c r="I22" s="117">
        <f t="shared" si="0"/>
        <v>0</v>
      </c>
      <c r="J22" s="117">
        <f t="shared" si="1"/>
        <v>0</v>
      </c>
      <c r="K22" s="118"/>
    </row>
    <row r="23" spans="1:11" ht="31.5">
      <c r="A23" s="112">
        <v>14</v>
      </c>
      <c r="B23" s="113" t="s">
        <v>27</v>
      </c>
      <c r="C23" s="113" t="s">
        <v>26</v>
      </c>
      <c r="D23" s="113" t="s">
        <v>125</v>
      </c>
      <c r="E23" s="114" t="s">
        <v>6</v>
      </c>
      <c r="F23" s="115">
        <v>36</v>
      </c>
      <c r="G23" s="116">
        <v>48</v>
      </c>
      <c r="H23" s="157"/>
      <c r="I23" s="117">
        <f t="shared" si="0"/>
        <v>0</v>
      </c>
      <c r="J23" s="117">
        <f t="shared" si="1"/>
        <v>0</v>
      </c>
      <c r="K23" s="118"/>
    </row>
    <row r="24" spans="1:11" ht="31.5">
      <c r="A24" s="112">
        <v>15</v>
      </c>
      <c r="B24" s="113" t="s">
        <v>28</v>
      </c>
      <c r="C24" s="113" t="s">
        <v>26</v>
      </c>
      <c r="D24" s="113" t="s">
        <v>125</v>
      </c>
      <c r="E24" s="114" t="s">
        <v>6</v>
      </c>
      <c r="F24" s="115">
        <v>9</v>
      </c>
      <c r="G24" s="116">
        <v>3</v>
      </c>
      <c r="H24" s="157"/>
      <c r="I24" s="117">
        <f t="shared" si="0"/>
        <v>0</v>
      </c>
      <c r="J24" s="117">
        <f t="shared" si="1"/>
        <v>0</v>
      </c>
      <c r="K24" s="118"/>
    </row>
    <row r="25" spans="1:11" ht="21">
      <c r="A25" s="112">
        <v>16</v>
      </c>
      <c r="B25" s="113" t="s">
        <v>29</v>
      </c>
      <c r="C25" s="113" t="s">
        <v>26</v>
      </c>
      <c r="D25" s="113" t="s">
        <v>125</v>
      </c>
      <c r="E25" s="114" t="s">
        <v>6</v>
      </c>
      <c r="F25" s="115">
        <v>72</v>
      </c>
      <c r="G25" s="116">
        <v>57</v>
      </c>
      <c r="H25" s="157"/>
      <c r="I25" s="117">
        <f t="shared" si="0"/>
        <v>0</v>
      </c>
      <c r="J25" s="117">
        <f t="shared" si="1"/>
        <v>0</v>
      </c>
      <c r="K25" s="118"/>
    </row>
    <row r="26" spans="1:11" ht="31.5">
      <c r="A26" s="112"/>
      <c r="B26" s="113" t="s">
        <v>297</v>
      </c>
      <c r="C26" s="113" t="s">
        <v>298</v>
      </c>
      <c r="D26" s="113" t="s">
        <v>299</v>
      </c>
      <c r="E26" s="114" t="s">
        <v>6</v>
      </c>
      <c r="F26" s="115">
        <v>2</v>
      </c>
      <c r="G26" s="116"/>
      <c r="H26" s="157"/>
      <c r="I26" s="117">
        <f t="shared" si="0"/>
        <v>0</v>
      </c>
      <c r="J26" s="117"/>
      <c r="K26" s="118"/>
    </row>
    <row r="27" spans="1:11" ht="31.5">
      <c r="A27" s="112">
        <v>17</v>
      </c>
      <c r="B27" s="113" t="s">
        <v>30</v>
      </c>
      <c r="C27" s="113" t="s">
        <v>26</v>
      </c>
      <c r="D27" s="113" t="s">
        <v>125</v>
      </c>
      <c r="E27" s="114" t="s">
        <v>6</v>
      </c>
      <c r="F27" s="115">
        <v>9</v>
      </c>
      <c r="G27" s="116">
        <v>18</v>
      </c>
      <c r="H27" s="157"/>
      <c r="I27" s="117">
        <f t="shared" si="0"/>
        <v>0</v>
      </c>
      <c r="J27" s="117">
        <f t="shared" si="1"/>
        <v>0</v>
      </c>
      <c r="K27" s="118"/>
    </row>
    <row r="28" spans="1:11" ht="31.5">
      <c r="A28" s="112">
        <v>18</v>
      </c>
      <c r="B28" s="113" t="s">
        <v>31</v>
      </c>
      <c r="C28" s="113" t="s">
        <v>32</v>
      </c>
      <c r="D28" s="113" t="s">
        <v>125</v>
      </c>
      <c r="E28" s="114" t="s">
        <v>6</v>
      </c>
      <c r="F28" s="115">
        <v>6</v>
      </c>
      <c r="G28" s="116">
        <v>2</v>
      </c>
      <c r="H28" s="157"/>
      <c r="I28" s="117">
        <f t="shared" si="0"/>
        <v>0</v>
      </c>
      <c r="J28" s="117">
        <f t="shared" si="1"/>
        <v>0</v>
      </c>
      <c r="K28" s="118"/>
    </row>
    <row r="29" spans="1:11" ht="21">
      <c r="A29" s="112">
        <v>19</v>
      </c>
      <c r="B29" s="113" t="s">
        <v>35</v>
      </c>
      <c r="C29" s="113" t="s">
        <v>36</v>
      </c>
      <c r="D29" s="113" t="s">
        <v>125</v>
      </c>
      <c r="E29" s="114" t="s">
        <v>6</v>
      </c>
      <c r="F29" s="115">
        <v>24</v>
      </c>
      <c r="G29" s="116">
        <v>47</v>
      </c>
      <c r="H29" s="157"/>
      <c r="I29" s="117">
        <f t="shared" si="0"/>
        <v>0</v>
      </c>
      <c r="J29" s="117">
        <f t="shared" si="1"/>
        <v>0</v>
      </c>
      <c r="K29" s="118"/>
    </row>
    <row r="30" spans="1:11" ht="31.5">
      <c r="A30" s="112">
        <v>20</v>
      </c>
      <c r="B30" s="113" t="s">
        <v>207</v>
      </c>
      <c r="C30" s="113" t="s">
        <v>208</v>
      </c>
      <c r="D30" s="113" t="s">
        <v>206</v>
      </c>
      <c r="E30" s="114" t="s">
        <v>6</v>
      </c>
      <c r="F30" s="115">
        <v>100</v>
      </c>
      <c r="G30" s="116">
        <v>100</v>
      </c>
      <c r="H30" s="157"/>
      <c r="I30" s="117">
        <f t="shared" si="0"/>
        <v>0</v>
      </c>
      <c r="J30" s="117">
        <f t="shared" si="1"/>
        <v>0</v>
      </c>
      <c r="K30" s="118"/>
    </row>
    <row r="31" spans="1:11" ht="21">
      <c r="A31" s="112">
        <v>21</v>
      </c>
      <c r="B31" s="113" t="s">
        <v>164</v>
      </c>
      <c r="C31" s="113" t="s">
        <v>37</v>
      </c>
      <c r="D31" s="113" t="s">
        <v>125</v>
      </c>
      <c r="E31" s="114" t="s">
        <v>19</v>
      </c>
      <c r="F31" s="115">
        <v>50</v>
      </c>
      <c r="G31" s="116">
        <v>40</v>
      </c>
      <c r="H31" s="157"/>
      <c r="I31" s="117">
        <f t="shared" si="0"/>
        <v>0</v>
      </c>
      <c r="J31" s="117">
        <f t="shared" si="1"/>
        <v>0</v>
      </c>
      <c r="K31" s="118"/>
    </row>
    <row r="32" spans="1:11" ht="21">
      <c r="A32" s="112">
        <v>22</v>
      </c>
      <c r="B32" s="113" t="s">
        <v>174</v>
      </c>
      <c r="C32" s="113" t="s">
        <v>37</v>
      </c>
      <c r="D32" s="113" t="s">
        <v>125</v>
      </c>
      <c r="E32" s="114" t="s">
        <v>19</v>
      </c>
      <c r="F32" s="121"/>
      <c r="G32" s="116">
        <v>5</v>
      </c>
      <c r="H32" s="157"/>
      <c r="I32" s="117">
        <f t="shared" si="0"/>
        <v>0</v>
      </c>
      <c r="J32" s="117">
        <f t="shared" si="1"/>
        <v>0</v>
      </c>
      <c r="K32" s="118"/>
    </row>
    <row r="33" spans="1:11" ht="21">
      <c r="A33" s="112">
        <v>23</v>
      </c>
      <c r="B33" s="113" t="s">
        <v>38</v>
      </c>
      <c r="C33" s="113" t="s">
        <v>37</v>
      </c>
      <c r="D33" s="113" t="s">
        <v>125</v>
      </c>
      <c r="E33" s="114" t="s">
        <v>19</v>
      </c>
      <c r="F33" s="115">
        <v>88</v>
      </c>
      <c r="G33" s="116">
        <v>66</v>
      </c>
      <c r="H33" s="157"/>
      <c r="I33" s="117">
        <f t="shared" si="0"/>
        <v>0</v>
      </c>
      <c r="J33" s="117">
        <f t="shared" si="1"/>
        <v>0</v>
      </c>
      <c r="K33" s="118"/>
    </row>
    <row r="34" spans="1:11" ht="21">
      <c r="A34" s="112">
        <v>24</v>
      </c>
      <c r="B34" s="113" t="s">
        <v>39</v>
      </c>
      <c r="C34" s="113" t="s">
        <v>37</v>
      </c>
      <c r="D34" s="113" t="s">
        <v>125</v>
      </c>
      <c r="E34" s="114" t="s">
        <v>19</v>
      </c>
      <c r="F34" s="115">
        <v>754</v>
      </c>
      <c r="G34" s="116">
        <v>560</v>
      </c>
      <c r="H34" s="157"/>
      <c r="I34" s="117">
        <f t="shared" si="0"/>
        <v>0</v>
      </c>
      <c r="J34" s="117">
        <f t="shared" si="1"/>
        <v>0</v>
      </c>
      <c r="K34" s="118"/>
    </row>
    <row r="35" spans="1:11" ht="21">
      <c r="A35" s="112">
        <v>25</v>
      </c>
      <c r="B35" s="113" t="s">
        <v>170</v>
      </c>
      <c r="C35" s="113" t="s">
        <v>171</v>
      </c>
      <c r="D35" s="113" t="s">
        <v>125</v>
      </c>
      <c r="E35" s="114" t="s">
        <v>176</v>
      </c>
      <c r="F35" s="115">
        <v>1</v>
      </c>
      <c r="G35" s="122"/>
      <c r="H35" s="157"/>
      <c r="I35" s="117">
        <f t="shared" si="0"/>
        <v>0</v>
      </c>
      <c r="J35" s="117">
        <f t="shared" si="1"/>
        <v>0</v>
      </c>
      <c r="K35" s="118"/>
    </row>
    <row r="36" spans="1:11" ht="63">
      <c r="A36" s="112">
        <v>26</v>
      </c>
      <c r="B36" s="113" t="s">
        <v>40</v>
      </c>
      <c r="C36" s="113" t="s">
        <v>8</v>
      </c>
      <c r="D36" s="113" t="s">
        <v>173</v>
      </c>
      <c r="E36" s="114" t="s">
        <v>6</v>
      </c>
      <c r="F36" s="115">
        <v>4</v>
      </c>
      <c r="G36" s="122"/>
      <c r="H36" s="158"/>
      <c r="I36" s="117">
        <f t="shared" si="0"/>
        <v>0</v>
      </c>
      <c r="J36" s="117">
        <f t="shared" si="1"/>
        <v>0</v>
      </c>
      <c r="K36" s="118"/>
    </row>
    <row r="37" spans="1:11" ht="31.5">
      <c r="A37" s="112">
        <v>27</v>
      </c>
      <c r="B37" s="113" t="s">
        <v>41</v>
      </c>
      <c r="C37" s="113" t="s">
        <v>167</v>
      </c>
      <c r="D37" s="113" t="s">
        <v>172</v>
      </c>
      <c r="E37" s="123" t="s">
        <v>42</v>
      </c>
      <c r="F37" s="115">
        <v>250</v>
      </c>
      <c r="G37" s="116">
        <v>200</v>
      </c>
      <c r="H37" s="157"/>
      <c r="I37" s="117">
        <f t="shared" si="0"/>
        <v>0</v>
      </c>
      <c r="J37" s="117">
        <f t="shared" si="1"/>
        <v>0</v>
      </c>
      <c r="K37" s="118"/>
    </row>
    <row r="38" spans="1:11" ht="21">
      <c r="A38" s="112">
        <v>28</v>
      </c>
      <c r="B38" s="113" t="s">
        <v>107</v>
      </c>
      <c r="C38" s="113" t="s">
        <v>37</v>
      </c>
      <c r="D38" s="113" t="s">
        <v>125</v>
      </c>
      <c r="E38" s="114" t="s">
        <v>19</v>
      </c>
      <c r="F38" s="115"/>
      <c r="G38" s="116">
        <v>160</v>
      </c>
      <c r="H38" s="157"/>
      <c r="I38" s="117">
        <f t="shared" si="0"/>
        <v>0</v>
      </c>
      <c r="J38" s="117">
        <f t="shared" si="1"/>
        <v>0</v>
      </c>
      <c r="K38" s="118"/>
    </row>
    <row r="39" spans="1:11" ht="21">
      <c r="A39" s="112">
        <v>29</v>
      </c>
      <c r="B39" s="113" t="s">
        <v>108</v>
      </c>
      <c r="C39" s="113" t="s">
        <v>109</v>
      </c>
      <c r="D39" s="113" t="s">
        <v>125</v>
      </c>
      <c r="E39" s="114" t="s">
        <v>6</v>
      </c>
      <c r="F39" s="115"/>
      <c r="G39" s="116">
        <v>3</v>
      </c>
      <c r="H39" s="158"/>
      <c r="I39" s="117">
        <f t="shared" si="0"/>
        <v>0</v>
      </c>
      <c r="J39" s="117">
        <f t="shared" si="1"/>
        <v>0</v>
      </c>
      <c r="K39" s="118"/>
    </row>
    <row r="40" spans="1:11" ht="21">
      <c r="A40" s="112">
        <v>30</v>
      </c>
      <c r="B40" s="113" t="s">
        <v>110</v>
      </c>
      <c r="C40" s="113" t="s">
        <v>37</v>
      </c>
      <c r="D40" s="113" t="s">
        <v>125</v>
      </c>
      <c r="E40" s="114" t="s">
        <v>6</v>
      </c>
      <c r="F40" s="115"/>
      <c r="G40" s="116">
        <v>2</v>
      </c>
      <c r="H40" s="158"/>
      <c r="I40" s="117">
        <f t="shared" si="0"/>
        <v>0</v>
      </c>
      <c r="J40" s="117">
        <f t="shared" si="1"/>
        <v>0</v>
      </c>
      <c r="K40" s="118"/>
    </row>
    <row r="41" spans="1:11" ht="31.5">
      <c r="A41" s="112">
        <v>31</v>
      </c>
      <c r="B41" s="113" t="s">
        <v>43</v>
      </c>
      <c r="C41" s="113" t="s">
        <v>167</v>
      </c>
      <c r="D41" s="113" t="s">
        <v>172</v>
      </c>
      <c r="E41" s="123" t="s">
        <v>44</v>
      </c>
      <c r="F41" s="115">
        <v>35</v>
      </c>
      <c r="G41" s="122"/>
      <c r="H41" s="157"/>
      <c r="I41" s="117">
        <f t="shared" si="0"/>
        <v>0</v>
      </c>
      <c r="J41" s="117">
        <f t="shared" si="1"/>
        <v>0</v>
      </c>
      <c r="K41" s="118"/>
    </row>
    <row r="42" spans="1:11" ht="31.5">
      <c r="A42" s="112">
        <v>32</v>
      </c>
      <c r="B42" s="113" t="s">
        <v>45</v>
      </c>
      <c r="C42" s="113" t="s">
        <v>167</v>
      </c>
      <c r="D42" s="113" t="s">
        <v>172</v>
      </c>
      <c r="E42" s="123" t="s">
        <v>19</v>
      </c>
      <c r="F42" s="115">
        <v>40</v>
      </c>
      <c r="G42" s="122"/>
      <c r="H42" s="157"/>
      <c r="I42" s="117">
        <f t="shared" si="0"/>
        <v>0</v>
      </c>
      <c r="J42" s="117">
        <f t="shared" si="1"/>
        <v>0</v>
      </c>
      <c r="K42" s="118"/>
    </row>
    <row r="43" spans="1:11" ht="47.25">
      <c r="A43" s="112">
        <v>33</v>
      </c>
      <c r="B43" s="113" t="s">
        <v>50</v>
      </c>
      <c r="C43" s="113" t="s">
        <v>51</v>
      </c>
      <c r="D43" s="113"/>
      <c r="E43" s="123" t="s">
        <v>6</v>
      </c>
      <c r="F43" s="115">
        <v>4</v>
      </c>
      <c r="G43" s="116">
        <v>3</v>
      </c>
      <c r="H43" s="158"/>
      <c r="I43" s="117">
        <f t="shared" si="0"/>
        <v>0</v>
      </c>
      <c r="J43" s="117">
        <f t="shared" si="1"/>
        <v>0</v>
      </c>
      <c r="K43" s="118"/>
    </row>
    <row r="44" spans="1:11" ht="31.5">
      <c r="A44" s="112">
        <v>34</v>
      </c>
      <c r="B44" s="113" t="s">
        <v>49</v>
      </c>
      <c r="C44" s="113" t="s">
        <v>168</v>
      </c>
      <c r="D44" s="119" t="s">
        <v>126</v>
      </c>
      <c r="E44" s="123" t="s">
        <v>6</v>
      </c>
      <c r="F44" s="115">
        <v>15</v>
      </c>
      <c r="G44" s="116"/>
      <c r="H44" s="157"/>
      <c r="I44" s="117">
        <f t="shared" si="0"/>
        <v>0</v>
      </c>
      <c r="J44" s="117">
        <f t="shared" si="1"/>
        <v>0</v>
      </c>
      <c r="K44" s="118"/>
    </row>
    <row r="45" spans="1:11" ht="21">
      <c r="A45" s="112">
        <v>35</v>
      </c>
      <c r="B45" s="113" t="s">
        <v>113</v>
      </c>
      <c r="C45" s="113" t="s">
        <v>52</v>
      </c>
      <c r="D45" s="113"/>
      <c r="E45" s="123" t="s">
        <v>64</v>
      </c>
      <c r="F45" s="121"/>
      <c r="G45" s="116">
        <v>1100</v>
      </c>
      <c r="H45" s="158"/>
      <c r="I45" s="117">
        <f t="shared" si="0"/>
        <v>0</v>
      </c>
      <c r="J45" s="117">
        <f t="shared" si="1"/>
        <v>0</v>
      </c>
      <c r="K45" s="118"/>
    </row>
    <row r="46" spans="1:11" ht="31.5">
      <c r="A46" s="112">
        <v>36</v>
      </c>
      <c r="B46" s="113" t="s">
        <v>46</v>
      </c>
      <c r="C46" s="113" t="s">
        <v>168</v>
      </c>
      <c r="D46" s="113" t="s">
        <v>172</v>
      </c>
      <c r="E46" s="123" t="s">
        <v>47</v>
      </c>
      <c r="F46" s="115">
        <v>1100</v>
      </c>
      <c r="G46" s="122"/>
      <c r="H46" s="157"/>
      <c r="I46" s="117">
        <f t="shared" si="0"/>
        <v>0</v>
      </c>
      <c r="J46" s="117">
        <f t="shared" si="1"/>
        <v>0</v>
      </c>
      <c r="K46" s="118"/>
    </row>
    <row r="47" spans="1:11" ht="31.5">
      <c r="A47" s="112">
        <v>37</v>
      </c>
      <c r="B47" s="113" t="s">
        <v>48</v>
      </c>
      <c r="C47" s="113" t="s">
        <v>167</v>
      </c>
      <c r="D47" s="113" t="s">
        <v>125</v>
      </c>
      <c r="E47" s="123" t="s">
        <v>6</v>
      </c>
      <c r="F47" s="115">
        <v>32</v>
      </c>
      <c r="G47" s="122"/>
      <c r="H47" s="157"/>
      <c r="I47" s="117">
        <f t="shared" si="0"/>
        <v>0</v>
      </c>
      <c r="J47" s="117">
        <f t="shared" si="1"/>
        <v>0</v>
      </c>
      <c r="K47" s="118"/>
    </row>
    <row r="48" spans="1:11" ht="21">
      <c r="A48" s="112">
        <v>38</v>
      </c>
      <c r="B48" s="113" t="s">
        <v>210</v>
      </c>
      <c r="C48" s="113" t="s">
        <v>52</v>
      </c>
      <c r="D48" s="113"/>
      <c r="E48" s="123" t="s">
        <v>6</v>
      </c>
      <c r="F48" s="115">
        <v>9</v>
      </c>
      <c r="G48" s="116">
        <v>3</v>
      </c>
      <c r="H48" s="158"/>
      <c r="I48" s="117">
        <f t="shared" si="0"/>
        <v>0</v>
      </c>
      <c r="J48" s="117">
        <f t="shared" si="1"/>
        <v>0</v>
      </c>
      <c r="K48" s="118"/>
    </row>
    <row r="49" spans="1:11" ht="21">
      <c r="A49" s="112">
        <v>39</v>
      </c>
      <c r="B49" s="113" t="s">
        <v>53</v>
      </c>
      <c r="C49" s="113" t="s">
        <v>52</v>
      </c>
      <c r="D49" s="113"/>
      <c r="E49" s="123" t="s">
        <v>6</v>
      </c>
      <c r="F49" s="115">
        <v>21</v>
      </c>
      <c r="G49" s="116">
        <v>25</v>
      </c>
      <c r="H49" s="158"/>
      <c r="I49" s="117">
        <f t="shared" si="0"/>
        <v>0</v>
      </c>
      <c r="J49" s="117">
        <f t="shared" si="1"/>
        <v>0</v>
      </c>
      <c r="K49" s="118"/>
    </row>
    <row r="50" spans="1:11" ht="21">
      <c r="A50" s="112">
        <v>40</v>
      </c>
      <c r="B50" s="113" t="s">
        <v>209</v>
      </c>
      <c r="C50" s="113" t="s">
        <v>52</v>
      </c>
      <c r="D50" s="113"/>
      <c r="E50" s="123" t="s">
        <v>6</v>
      </c>
      <c r="F50" s="115">
        <v>11</v>
      </c>
      <c r="G50" s="116">
        <v>6</v>
      </c>
      <c r="H50" s="158"/>
      <c r="I50" s="117">
        <f t="shared" si="0"/>
        <v>0</v>
      </c>
      <c r="J50" s="117">
        <f t="shared" si="1"/>
        <v>0</v>
      </c>
      <c r="K50" s="118"/>
    </row>
    <row r="51" spans="1:11" ht="21">
      <c r="A51" s="112">
        <v>41</v>
      </c>
      <c r="B51" s="113" t="s">
        <v>211</v>
      </c>
      <c r="C51" s="113" t="s">
        <v>52</v>
      </c>
      <c r="D51" s="113"/>
      <c r="E51" s="123" t="s">
        <v>6</v>
      </c>
      <c r="F51" s="115">
        <v>12</v>
      </c>
      <c r="G51" s="116">
        <v>6</v>
      </c>
      <c r="H51" s="158"/>
      <c r="I51" s="117">
        <f t="shared" si="0"/>
        <v>0</v>
      </c>
      <c r="J51" s="117">
        <f t="shared" si="1"/>
        <v>0</v>
      </c>
      <c r="K51" s="118"/>
    </row>
    <row r="52" spans="1:11" ht="21">
      <c r="A52" s="112">
        <v>42</v>
      </c>
      <c r="B52" s="113" t="s">
        <v>111</v>
      </c>
      <c r="C52" s="113" t="s">
        <v>52</v>
      </c>
      <c r="D52" s="113"/>
      <c r="E52" s="123" t="s">
        <v>6</v>
      </c>
      <c r="F52" s="121"/>
      <c r="G52" s="116">
        <v>1</v>
      </c>
      <c r="H52" s="158"/>
      <c r="I52" s="117">
        <f t="shared" si="0"/>
        <v>0</v>
      </c>
      <c r="J52" s="117">
        <f t="shared" si="1"/>
        <v>0</v>
      </c>
      <c r="K52" s="118"/>
    </row>
    <row r="53" spans="1:11" ht="21">
      <c r="A53" s="112">
        <v>43</v>
      </c>
      <c r="B53" s="113" t="s">
        <v>112</v>
      </c>
      <c r="C53" s="113" t="s">
        <v>52</v>
      </c>
      <c r="D53" s="113"/>
      <c r="E53" s="123" t="s">
        <v>6</v>
      </c>
      <c r="F53" s="121"/>
      <c r="G53" s="116">
        <v>18</v>
      </c>
      <c r="H53" s="158"/>
      <c r="I53" s="117">
        <f t="shared" si="0"/>
        <v>0</v>
      </c>
      <c r="J53" s="117">
        <f t="shared" si="1"/>
        <v>0</v>
      </c>
      <c r="K53" s="118"/>
    </row>
    <row r="54" spans="1:11" ht="21">
      <c r="A54" s="112">
        <v>44</v>
      </c>
      <c r="B54" s="113" t="s">
        <v>54</v>
      </c>
      <c r="C54" s="113" t="s">
        <v>52</v>
      </c>
      <c r="D54" s="113"/>
      <c r="E54" s="123" t="s">
        <v>19</v>
      </c>
      <c r="F54" s="115">
        <v>110</v>
      </c>
      <c r="G54" s="116">
        <v>110</v>
      </c>
      <c r="H54" s="158"/>
      <c r="I54" s="117">
        <f t="shared" si="0"/>
        <v>0</v>
      </c>
      <c r="J54" s="117">
        <f t="shared" si="1"/>
        <v>0</v>
      </c>
      <c r="K54" s="118"/>
    </row>
    <row r="55" spans="1:11" ht="21">
      <c r="A55" s="112">
        <v>45</v>
      </c>
      <c r="B55" s="113" t="s">
        <v>55</v>
      </c>
      <c r="C55" s="113" t="s">
        <v>52</v>
      </c>
      <c r="D55" s="113"/>
      <c r="E55" s="123" t="s">
        <v>6</v>
      </c>
      <c r="F55" s="115">
        <v>6</v>
      </c>
      <c r="G55" s="116">
        <v>4</v>
      </c>
      <c r="H55" s="158"/>
      <c r="I55" s="117">
        <f t="shared" si="0"/>
        <v>0</v>
      </c>
      <c r="J55" s="117">
        <f t="shared" si="1"/>
        <v>0</v>
      </c>
      <c r="K55" s="118"/>
    </row>
    <row r="56" spans="1:11" ht="21">
      <c r="A56" s="112"/>
      <c r="B56" s="113" t="s">
        <v>296</v>
      </c>
      <c r="C56" s="113" t="s">
        <v>52</v>
      </c>
      <c r="D56" s="113"/>
      <c r="E56" s="123" t="s">
        <v>6</v>
      </c>
      <c r="F56" s="115">
        <v>2</v>
      </c>
      <c r="G56" s="116"/>
      <c r="H56" s="158"/>
      <c r="I56" s="117">
        <f t="shared" si="0"/>
        <v>0</v>
      </c>
      <c r="J56" s="117"/>
      <c r="K56" s="118"/>
    </row>
    <row r="57" spans="1:11" ht="21">
      <c r="A57" s="112">
        <v>46</v>
      </c>
      <c r="B57" s="113" t="s">
        <v>114</v>
      </c>
      <c r="C57" s="113" t="s">
        <v>52</v>
      </c>
      <c r="D57" s="113"/>
      <c r="E57" s="114" t="s">
        <v>6</v>
      </c>
      <c r="F57" s="115"/>
      <c r="G57" s="124">
        <v>4</v>
      </c>
      <c r="H57" s="158"/>
      <c r="I57" s="117">
        <f t="shared" si="0"/>
        <v>0</v>
      </c>
      <c r="J57" s="117">
        <f t="shared" si="1"/>
        <v>0</v>
      </c>
      <c r="K57" s="118"/>
    </row>
    <row r="58" spans="1:11" ht="21">
      <c r="A58" s="112">
        <v>47</v>
      </c>
      <c r="B58" s="113" t="s">
        <v>56</v>
      </c>
      <c r="C58" s="113" t="s">
        <v>52</v>
      </c>
      <c r="D58" s="113"/>
      <c r="E58" s="123" t="s">
        <v>44</v>
      </c>
      <c r="F58" s="115">
        <v>24</v>
      </c>
      <c r="G58" s="116">
        <v>21</v>
      </c>
      <c r="H58" s="158"/>
      <c r="I58" s="117">
        <f t="shared" si="0"/>
        <v>0</v>
      </c>
      <c r="J58" s="117">
        <f t="shared" si="1"/>
        <v>0</v>
      </c>
      <c r="K58" s="118"/>
    </row>
    <row r="59" spans="1:11" ht="47.25">
      <c r="A59" s="112">
        <v>48</v>
      </c>
      <c r="B59" s="113" t="s">
        <v>198</v>
      </c>
      <c r="C59" s="113" t="s">
        <v>52</v>
      </c>
      <c r="D59" s="113" t="s">
        <v>200</v>
      </c>
      <c r="E59" s="123" t="s">
        <v>158</v>
      </c>
      <c r="F59" s="115">
        <v>3</v>
      </c>
      <c r="G59" s="116">
        <v>3</v>
      </c>
      <c r="H59" s="158"/>
      <c r="I59" s="117">
        <f t="shared" si="0"/>
        <v>0</v>
      </c>
      <c r="J59" s="117">
        <f t="shared" si="1"/>
        <v>0</v>
      </c>
      <c r="K59" s="118"/>
    </row>
    <row r="60" spans="1:11" ht="21">
      <c r="A60" s="112">
        <v>49</v>
      </c>
      <c r="B60" s="113" t="s">
        <v>199</v>
      </c>
      <c r="C60" s="113" t="s">
        <v>167</v>
      </c>
      <c r="D60" s="113" t="s">
        <v>201</v>
      </c>
      <c r="E60" s="123" t="s">
        <v>158</v>
      </c>
      <c r="F60" s="115">
        <v>3</v>
      </c>
      <c r="G60" s="116">
        <v>3</v>
      </c>
      <c r="H60" s="158"/>
      <c r="I60" s="117">
        <f t="shared" si="0"/>
        <v>0</v>
      </c>
      <c r="J60" s="117">
        <f t="shared" si="1"/>
        <v>0</v>
      </c>
      <c r="K60" s="118"/>
    </row>
    <row r="61" spans="1:11" ht="21">
      <c r="A61" s="112">
        <v>50</v>
      </c>
      <c r="B61" s="113" t="s">
        <v>190</v>
      </c>
      <c r="C61" s="113" t="s">
        <v>191</v>
      </c>
      <c r="D61" s="113" t="s">
        <v>192</v>
      </c>
      <c r="E61" s="123" t="s">
        <v>176</v>
      </c>
      <c r="F61" s="115">
        <v>1</v>
      </c>
      <c r="G61" s="116"/>
      <c r="H61" s="158"/>
      <c r="I61" s="117">
        <f t="shared" si="0"/>
        <v>0</v>
      </c>
      <c r="J61" s="117">
        <f t="shared" si="1"/>
        <v>0</v>
      </c>
      <c r="K61" s="118"/>
    </row>
    <row r="62" spans="1:11" ht="51.75" customHeight="1">
      <c r="A62" s="112">
        <v>51</v>
      </c>
      <c r="B62" s="113" t="s">
        <v>194</v>
      </c>
      <c r="C62" s="113" t="s">
        <v>195</v>
      </c>
      <c r="D62" s="113" t="s">
        <v>196</v>
      </c>
      <c r="E62" s="123" t="s">
        <v>176</v>
      </c>
      <c r="F62" s="115"/>
      <c r="G62" s="116">
        <v>1</v>
      </c>
      <c r="H62" s="158"/>
      <c r="I62" s="117">
        <f t="shared" si="0"/>
        <v>0</v>
      </c>
      <c r="J62" s="117">
        <f t="shared" si="1"/>
        <v>0</v>
      </c>
      <c r="K62" s="118"/>
    </row>
    <row r="63" spans="1:11" ht="31.5">
      <c r="A63" s="112">
        <v>52</v>
      </c>
      <c r="B63" s="113" t="s">
        <v>154</v>
      </c>
      <c r="C63" s="113" t="s">
        <v>57</v>
      </c>
      <c r="D63" s="113" t="s">
        <v>184</v>
      </c>
      <c r="E63" s="123" t="s">
        <v>158</v>
      </c>
      <c r="F63" s="115">
        <v>3</v>
      </c>
      <c r="G63" s="116">
        <v>4</v>
      </c>
      <c r="H63" s="158"/>
      <c r="I63" s="117">
        <f t="shared" si="0"/>
        <v>0</v>
      </c>
      <c r="J63" s="117">
        <f t="shared" si="1"/>
        <v>0</v>
      </c>
      <c r="K63" s="118"/>
    </row>
    <row r="64" spans="1:11" ht="31.5">
      <c r="A64" s="112">
        <v>53</v>
      </c>
      <c r="B64" s="113" t="s">
        <v>155</v>
      </c>
      <c r="C64" s="113" t="s">
        <v>57</v>
      </c>
      <c r="D64" s="113" t="s">
        <v>185</v>
      </c>
      <c r="E64" s="123" t="s">
        <v>158</v>
      </c>
      <c r="F64" s="115">
        <v>12</v>
      </c>
      <c r="G64" s="116">
        <v>12</v>
      </c>
      <c r="H64" s="158"/>
      <c r="I64" s="117">
        <f t="shared" si="0"/>
        <v>0</v>
      </c>
      <c r="J64" s="117">
        <f t="shared" si="1"/>
        <v>0</v>
      </c>
      <c r="K64" s="118"/>
    </row>
    <row r="65" spans="1:11" ht="47.25">
      <c r="A65" s="112">
        <v>54</v>
      </c>
      <c r="B65" s="113" t="s">
        <v>156</v>
      </c>
      <c r="C65" s="113" t="s">
        <v>57</v>
      </c>
      <c r="D65" s="113" t="s">
        <v>186</v>
      </c>
      <c r="E65" s="123" t="s">
        <v>158</v>
      </c>
      <c r="F65" s="115">
        <v>18</v>
      </c>
      <c r="G65" s="116">
        <v>18</v>
      </c>
      <c r="H65" s="158"/>
      <c r="I65" s="117">
        <f t="shared" si="0"/>
        <v>0</v>
      </c>
      <c r="J65" s="117">
        <f t="shared" si="1"/>
        <v>0</v>
      </c>
      <c r="K65" s="118"/>
    </row>
    <row r="66" spans="1:11" ht="31.5">
      <c r="A66" s="112">
        <v>55</v>
      </c>
      <c r="B66" s="113" t="s">
        <v>157</v>
      </c>
      <c r="C66" s="113" t="s">
        <v>57</v>
      </c>
      <c r="D66" s="113" t="s">
        <v>187</v>
      </c>
      <c r="E66" s="123" t="s">
        <v>176</v>
      </c>
      <c r="F66" s="115">
        <v>2</v>
      </c>
      <c r="G66" s="116">
        <v>4</v>
      </c>
      <c r="H66" s="158"/>
      <c r="I66" s="117">
        <f t="shared" si="0"/>
        <v>0</v>
      </c>
      <c r="J66" s="117">
        <f t="shared" si="1"/>
        <v>0</v>
      </c>
      <c r="K66" s="118"/>
    </row>
    <row r="67" spans="1:11" ht="31.5">
      <c r="A67" s="112">
        <v>56</v>
      </c>
      <c r="B67" s="113" t="s">
        <v>58</v>
      </c>
      <c r="C67" s="113" t="s">
        <v>59</v>
      </c>
      <c r="D67" s="113"/>
      <c r="E67" s="125" t="s">
        <v>60</v>
      </c>
      <c r="F67" s="115">
        <v>100</v>
      </c>
      <c r="G67" s="116">
        <v>100</v>
      </c>
      <c r="H67" s="158"/>
      <c r="I67" s="117">
        <f t="shared" si="0"/>
        <v>0</v>
      </c>
      <c r="J67" s="117">
        <f t="shared" si="1"/>
        <v>0</v>
      </c>
      <c r="K67" s="118"/>
    </row>
    <row r="68" spans="1:11" ht="94.5">
      <c r="A68" s="112">
        <v>57</v>
      </c>
      <c r="B68" s="113" t="s">
        <v>61</v>
      </c>
      <c r="C68" s="113" t="s">
        <v>62</v>
      </c>
      <c r="D68" s="113"/>
      <c r="E68" s="123" t="s">
        <v>44</v>
      </c>
      <c r="F68" s="115">
        <v>40</v>
      </c>
      <c r="G68" s="116">
        <v>40</v>
      </c>
      <c r="H68" s="158"/>
      <c r="I68" s="117">
        <f t="shared" si="0"/>
        <v>0</v>
      </c>
      <c r="J68" s="117">
        <f t="shared" si="1"/>
        <v>0</v>
      </c>
      <c r="K68" s="118"/>
    </row>
    <row r="69" spans="1:11" ht="21">
      <c r="A69" s="126"/>
      <c r="B69" s="127"/>
      <c r="C69" s="127"/>
      <c r="D69" s="127"/>
      <c r="E69" s="128"/>
      <c r="F69" s="128"/>
      <c r="G69" s="128"/>
      <c r="H69" s="129"/>
      <c r="I69" s="130">
        <f>SUM(I10:I68)</f>
        <v>0</v>
      </c>
      <c r="J69" s="130">
        <f>SUM(J10:J68)</f>
        <v>0</v>
      </c>
      <c r="K69" s="130"/>
    </row>
    <row r="70" spans="1:10" ht="42" customHeight="1" thickBot="1">
      <c r="A70" s="126"/>
      <c r="B70" s="127"/>
      <c r="C70" s="165" t="s">
        <v>242</v>
      </c>
      <c r="D70" s="165"/>
      <c r="E70" s="165"/>
      <c r="F70" s="165"/>
      <c r="G70" s="165"/>
      <c r="H70" s="165"/>
      <c r="I70" s="100"/>
      <c r="J70" s="131">
        <f>I69+J69</f>
        <v>0</v>
      </c>
    </row>
    <row r="71" spans="1:10" ht="34.5" customHeight="1">
      <c r="A71" s="6"/>
      <c r="B71" s="44"/>
      <c r="C71" s="44"/>
      <c r="D71" s="44"/>
      <c r="E71" s="111"/>
      <c r="F71" s="34"/>
      <c r="G71" s="132"/>
      <c r="H71" s="35"/>
      <c r="I71" s="35"/>
      <c r="J71" s="133"/>
    </row>
    <row r="72" spans="1:10" s="136" customFormat="1" ht="63">
      <c r="A72" s="134" t="s">
        <v>0</v>
      </c>
      <c r="B72" s="134" t="s">
        <v>246</v>
      </c>
      <c r="C72" s="90" t="s">
        <v>2</v>
      </c>
      <c r="D72" s="90" t="s">
        <v>224</v>
      </c>
      <c r="E72" s="135" t="s">
        <v>3</v>
      </c>
      <c r="F72" s="90" t="s">
        <v>205</v>
      </c>
      <c r="G72" s="90" t="s">
        <v>205</v>
      </c>
      <c r="H72" s="91" t="s">
        <v>225</v>
      </c>
      <c r="I72" s="91" t="s">
        <v>226</v>
      </c>
      <c r="J72" s="91" t="s">
        <v>226</v>
      </c>
    </row>
    <row r="73" spans="1:10" s="136" customFormat="1" ht="21">
      <c r="A73" s="134"/>
      <c r="B73" s="134"/>
      <c r="C73" s="134"/>
      <c r="D73" s="134"/>
      <c r="E73" s="135"/>
      <c r="F73" s="90" t="s">
        <v>180</v>
      </c>
      <c r="G73" s="90" t="s">
        <v>227</v>
      </c>
      <c r="H73" s="92"/>
      <c r="I73" s="90" t="s">
        <v>180</v>
      </c>
      <c r="J73" s="90" t="s">
        <v>227</v>
      </c>
    </row>
    <row r="74" spans="1:10" ht="37.5" customHeight="1">
      <c r="A74" s="112">
        <v>1</v>
      </c>
      <c r="B74" s="113" t="s">
        <v>63</v>
      </c>
      <c r="C74" s="113" t="s">
        <v>214</v>
      </c>
      <c r="D74" s="113"/>
      <c r="E74" s="114" t="s">
        <v>64</v>
      </c>
      <c r="F74" s="115">
        <v>1500</v>
      </c>
      <c r="G74" s="137">
        <v>1500</v>
      </c>
      <c r="H74" s="157">
        <v>1</v>
      </c>
      <c r="I74" s="120">
        <f>F74*H74</f>
        <v>1500</v>
      </c>
      <c r="J74" s="117">
        <f>G74*H74</f>
        <v>1500</v>
      </c>
    </row>
    <row r="75" spans="1:10" ht="42" customHeight="1">
      <c r="A75" s="112">
        <v>2</v>
      </c>
      <c r="B75" s="113" t="s">
        <v>65</v>
      </c>
      <c r="C75" s="113"/>
      <c r="D75" s="113"/>
      <c r="E75" s="114" t="s">
        <v>22</v>
      </c>
      <c r="F75" s="115">
        <v>24</v>
      </c>
      <c r="G75" s="137">
        <v>24</v>
      </c>
      <c r="H75" s="157">
        <v>1</v>
      </c>
      <c r="I75" s="120">
        <f aca="true" t="shared" si="2" ref="I75:I91">F75*H75</f>
        <v>24</v>
      </c>
      <c r="J75" s="117">
        <f aca="true" t="shared" si="3" ref="J75:J91">G75*H75</f>
        <v>24</v>
      </c>
    </row>
    <row r="76" spans="1:10" ht="31.5">
      <c r="A76" s="112">
        <v>3</v>
      </c>
      <c r="B76" s="113" t="s">
        <v>66</v>
      </c>
      <c r="C76" s="113"/>
      <c r="D76" s="113"/>
      <c r="E76" s="114" t="s">
        <v>22</v>
      </c>
      <c r="F76" s="115">
        <v>8</v>
      </c>
      <c r="G76" s="137">
        <v>11</v>
      </c>
      <c r="H76" s="157"/>
      <c r="I76" s="120">
        <f t="shared" si="2"/>
        <v>0</v>
      </c>
      <c r="J76" s="117">
        <f t="shared" si="3"/>
        <v>0</v>
      </c>
    </row>
    <row r="77" spans="1:10" ht="31.5">
      <c r="A77" s="112">
        <v>4</v>
      </c>
      <c r="B77" s="113" t="s">
        <v>67</v>
      </c>
      <c r="C77" s="113"/>
      <c r="D77" s="113"/>
      <c r="E77" s="114" t="s">
        <v>22</v>
      </c>
      <c r="F77" s="115">
        <v>20</v>
      </c>
      <c r="G77" s="137">
        <v>4</v>
      </c>
      <c r="H77" s="157"/>
      <c r="I77" s="120">
        <f t="shared" si="2"/>
        <v>0</v>
      </c>
      <c r="J77" s="117">
        <f t="shared" si="3"/>
        <v>0</v>
      </c>
    </row>
    <row r="78" spans="1:10" ht="31.5">
      <c r="A78" s="112">
        <v>5</v>
      </c>
      <c r="B78" s="113" t="s">
        <v>68</v>
      </c>
      <c r="C78" s="113" t="s">
        <v>213</v>
      </c>
      <c r="D78" s="113"/>
      <c r="E78" s="114" t="s">
        <v>6</v>
      </c>
      <c r="F78" s="115">
        <v>96</v>
      </c>
      <c r="G78" s="137">
        <v>81</v>
      </c>
      <c r="H78" s="157"/>
      <c r="I78" s="120">
        <f t="shared" si="2"/>
        <v>0</v>
      </c>
      <c r="J78" s="117">
        <f t="shared" si="3"/>
        <v>0</v>
      </c>
    </row>
    <row r="79" spans="1:10" ht="31.5">
      <c r="A79" s="112">
        <v>6</v>
      </c>
      <c r="B79" s="113" t="s">
        <v>69</v>
      </c>
      <c r="C79" s="113" t="s">
        <v>213</v>
      </c>
      <c r="D79" s="113"/>
      <c r="E79" s="114" t="s">
        <v>6</v>
      </c>
      <c r="F79" s="115">
        <v>36</v>
      </c>
      <c r="G79" s="137">
        <v>48</v>
      </c>
      <c r="H79" s="157"/>
      <c r="I79" s="120">
        <f t="shared" si="2"/>
        <v>0</v>
      </c>
      <c r="J79" s="117">
        <f t="shared" si="3"/>
        <v>0</v>
      </c>
    </row>
    <row r="80" spans="1:10" ht="31.5">
      <c r="A80" s="112">
        <v>7</v>
      </c>
      <c r="B80" s="113" t="s">
        <v>70</v>
      </c>
      <c r="C80" s="113" t="s">
        <v>213</v>
      </c>
      <c r="D80" s="113"/>
      <c r="E80" s="114" t="s">
        <v>6</v>
      </c>
      <c r="F80" s="115">
        <v>9</v>
      </c>
      <c r="G80" s="137">
        <v>3</v>
      </c>
      <c r="H80" s="157"/>
      <c r="I80" s="120">
        <f t="shared" si="2"/>
        <v>0</v>
      </c>
      <c r="J80" s="117">
        <f t="shared" si="3"/>
        <v>0</v>
      </c>
    </row>
    <row r="81" spans="1:103" ht="31.5">
      <c r="A81" s="112">
        <v>8</v>
      </c>
      <c r="B81" s="113" t="s">
        <v>71</v>
      </c>
      <c r="C81" s="113" t="s">
        <v>213</v>
      </c>
      <c r="D81" s="113"/>
      <c r="E81" s="114" t="s">
        <v>6</v>
      </c>
      <c r="F81" s="115">
        <v>72</v>
      </c>
      <c r="G81" s="137">
        <v>57</v>
      </c>
      <c r="H81" s="157"/>
      <c r="I81" s="120">
        <f t="shared" si="2"/>
        <v>0</v>
      </c>
      <c r="J81" s="117">
        <f t="shared" si="3"/>
        <v>0</v>
      </c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  <c r="AM81" s="138"/>
      <c r="AN81" s="138"/>
      <c r="AO81" s="138"/>
      <c r="AP81" s="138"/>
      <c r="AQ81" s="138"/>
      <c r="AR81" s="138"/>
      <c r="AS81" s="138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  <c r="BJ81" s="138"/>
      <c r="BK81" s="138"/>
      <c r="BL81" s="138"/>
      <c r="BM81" s="138"/>
      <c r="BN81" s="138"/>
      <c r="BO81" s="138"/>
      <c r="BP81" s="138"/>
      <c r="BQ81" s="138"/>
      <c r="BR81" s="138"/>
      <c r="BS81" s="138"/>
      <c r="BT81" s="138"/>
      <c r="BU81" s="138"/>
      <c r="BV81" s="138"/>
      <c r="BW81" s="138"/>
      <c r="BX81" s="138"/>
      <c r="BY81" s="138"/>
      <c r="BZ81" s="138"/>
      <c r="CA81" s="138"/>
      <c r="CB81" s="138"/>
      <c r="CC81" s="138"/>
      <c r="CD81" s="138"/>
      <c r="CE81" s="138"/>
      <c r="CF81" s="138"/>
      <c r="CG81" s="138"/>
      <c r="CH81" s="138"/>
      <c r="CI81" s="138"/>
      <c r="CJ81" s="138"/>
      <c r="CK81" s="138"/>
      <c r="CL81" s="138"/>
      <c r="CM81" s="138"/>
      <c r="CN81" s="138"/>
      <c r="CO81" s="138"/>
      <c r="CP81" s="138"/>
      <c r="CQ81" s="138"/>
      <c r="CR81" s="138"/>
      <c r="CS81" s="138"/>
      <c r="CT81" s="138"/>
      <c r="CU81" s="138"/>
      <c r="CV81" s="138"/>
      <c r="CW81" s="138"/>
      <c r="CX81" s="138"/>
      <c r="CY81" s="138"/>
    </row>
    <row r="82" spans="1:103" ht="31.5">
      <c r="A82" s="112">
        <v>9</v>
      </c>
      <c r="B82" s="113" t="s">
        <v>72</v>
      </c>
      <c r="C82" s="113" t="s">
        <v>213</v>
      </c>
      <c r="D82" s="113"/>
      <c r="E82" s="114" t="s">
        <v>6</v>
      </c>
      <c r="F82" s="115">
        <v>9</v>
      </c>
      <c r="G82" s="137">
        <v>18</v>
      </c>
      <c r="H82" s="157"/>
      <c r="I82" s="120">
        <f t="shared" si="2"/>
        <v>0</v>
      </c>
      <c r="J82" s="117">
        <f t="shared" si="3"/>
        <v>0</v>
      </c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  <c r="AP82" s="138"/>
      <c r="AQ82" s="138"/>
      <c r="AR82" s="138"/>
      <c r="AS82" s="138"/>
      <c r="AT82" s="138"/>
      <c r="AU82" s="138"/>
      <c r="AV82" s="138"/>
      <c r="AW82" s="138"/>
      <c r="AX82" s="138"/>
      <c r="AY82" s="138"/>
      <c r="AZ82" s="138"/>
      <c r="BA82" s="138"/>
      <c r="BB82" s="138"/>
      <c r="BC82" s="138"/>
      <c r="BD82" s="138"/>
      <c r="BE82" s="138"/>
      <c r="BF82" s="138"/>
      <c r="BG82" s="138"/>
      <c r="BH82" s="138"/>
      <c r="BI82" s="138"/>
      <c r="BJ82" s="138"/>
      <c r="BK82" s="138"/>
      <c r="BL82" s="138"/>
      <c r="BM82" s="138"/>
      <c r="BN82" s="138"/>
      <c r="BO82" s="138"/>
      <c r="BP82" s="138"/>
      <c r="BQ82" s="138"/>
      <c r="BR82" s="138"/>
      <c r="BS82" s="138"/>
      <c r="BT82" s="138"/>
      <c r="BU82" s="138"/>
      <c r="BV82" s="138"/>
      <c r="BW82" s="138"/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8"/>
      <c r="CI82" s="138"/>
      <c r="CJ82" s="138"/>
      <c r="CK82" s="138"/>
      <c r="CL82" s="138"/>
      <c r="CM82" s="138"/>
      <c r="CN82" s="138"/>
      <c r="CO82" s="138"/>
      <c r="CP82" s="138"/>
      <c r="CQ82" s="138"/>
      <c r="CR82" s="138"/>
      <c r="CS82" s="138"/>
      <c r="CT82" s="138"/>
      <c r="CU82" s="138"/>
      <c r="CV82" s="138"/>
      <c r="CW82" s="138"/>
      <c r="CX82" s="138"/>
      <c r="CY82" s="138"/>
    </row>
    <row r="83" spans="1:103" ht="31.5">
      <c r="A83" s="112">
        <v>10</v>
      </c>
      <c r="B83" s="139" t="s">
        <v>73</v>
      </c>
      <c r="C83" s="113"/>
      <c r="D83" s="113"/>
      <c r="E83" s="114" t="s">
        <v>6</v>
      </c>
      <c r="F83" s="115">
        <v>6</v>
      </c>
      <c r="G83" s="137">
        <v>2</v>
      </c>
      <c r="H83" s="157"/>
      <c r="I83" s="120">
        <f t="shared" si="2"/>
        <v>0</v>
      </c>
      <c r="J83" s="117">
        <f t="shared" si="3"/>
        <v>0</v>
      </c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8"/>
      <c r="BO83" s="138"/>
      <c r="BP83" s="138"/>
      <c r="BQ83" s="138"/>
      <c r="BR83" s="138"/>
      <c r="BS83" s="138"/>
      <c r="BT83" s="138"/>
      <c r="BU83" s="138"/>
      <c r="BV83" s="138"/>
      <c r="BW83" s="138"/>
      <c r="BX83" s="138"/>
      <c r="BY83" s="138"/>
      <c r="BZ83" s="138"/>
      <c r="CA83" s="138"/>
      <c r="CB83" s="138"/>
      <c r="CC83" s="138"/>
      <c r="CD83" s="138"/>
      <c r="CE83" s="138"/>
      <c r="CF83" s="138"/>
      <c r="CG83" s="138"/>
      <c r="CH83" s="138"/>
      <c r="CI83" s="138"/>
      <c r="CJ83" s="138"/>
      <c r="CK83" s="138"/>
      <c r="CL83" s="138"/>
      <c r="CM83" s="138"/>
      <c r="CN83" s="138"/>
      <c r="CO83" s="138"/>
      <c r="CP83" s="138"/>
      <c r="CQ83" s="138"/>
      <c r="CR83" s="138"/>
      <c r="CS83" s="138"/>
      <c r="CT83" s="138"/>
      <c r="CU83" s="138"/>
      <c r="CV83" s="138"/>
      <c r="CW83" s="138"/>
      <c r="CX83" s="138"/>
      <c r="CY83" s="138"/>
    </row>
    <row r="84" spans="1:103" ht="21">
      <c r="A84" s="112">
        <v>11</v>
      </c>
      <c r="B84" s="113" t="s">
        <v>127</v>
      </c>
      <c r="C84" s="113" t="s">
        <v>215</v>
      </c>
      <c r="D84" s="113"/>
      <c r="E84" s="114" t="s">
        <v>19</v>
      </c>
      <c r="F84" s="115">
        <v>754</v>
      </c>
      <c r="G84" s="137">
        <v>560</v>
      </c>
      <c r="H84" s="157"/>
      <c r="I84" s="120">
        <f t="shared" si="2"/>
        <v>0</v>
      </c>
      <c r="J84" s="117">
        <f t="shared" si="3"/>
        <v>0</v>
      </c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8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138"/>
      <c r="BG84" s="138"/>
      <c r="BH84" s="138"/>
      <c r="BI84" s="138"/>
      <c r="BJ84" s="138"/>
      <c r="BK84" s="138"/>
      <c r="BL84" s="138"/>
      <c r="BM84" s="138"/>
      <c r="BN84" s="138"/>
      <c r="BO84" s="138"/>
      <c r="BP84" s="138"/>
      <c r="BQ84" s="138"/>
      <c r="BR84" s="138"/>
      <c r="BS84" s="138"/>
      <c r="BT84" s="138"/>
      <c r="BU84" s="138"/>
      <c r="BV84" s="138"/>
      <c r="BW84" s="138"/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8"/>
      <c r="CI84" s="138"/>
      <c r="CJ84" s="138"/>
      <c r="CK84" s="138"/>
      <c r="CL84" s="138"/>
      <c r="CM84" s="138"/>
      <c r="CN84" s="138"/>
      <c r="CO84" s="138"/>
      <c r="CP84" s="138"/>
      <c r="CQ84" s="138"/>
      <c r="CR84" s="138"/>
      <c r="CS84" s="138"/>
      <c r="CT84" s="138"/>
      <c r="CU84" s="138"/>
      <c r="CV84" s="138"/>
      <c r="CW84" s="138"/>
      <c r="CX84" s="138"/>
      <c r="CY84" s="138"/>
    </row>
    <row r="85" spans="1:103" ht="21">
      <c r="A85" s="112">
        <v>12</v>
      </c>
      <c r="B85" s="113" t="s">
        <v>189</v>
      </c>
      <c r="C85" s="113" t="s">
        <v>215</v>
      </c>
      <c r="D85" s="113"/>
      <c r="E85" s="114" t="s">
        <v>19</v>
      </c>
      <c r="F85" s="115"/>
      <c r="G85" s="116">
        <v>160</v>
      </c>
      <c r="H85" s="157"/>
      <c r="I85" s="120">
        <f t="shared" si="2"/>
        <v>0</v>
      </c>
      <c r="J85" s="117">
        <f t="shared" si="3"/>
        <v>0</v>
      </c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8"/>
      <c r="BT85" s="138"/>
      <c r="BU85" s="138"/>
      <c r="BV85" s="138"/>
      <c r="BW85" s="138"/>
      <c r="BX85" s="138"/>
      <c r="BY85" s="138"/>
      <c r="BZ85" s="138"/>
      <c r="CA85" s="138"/>
      <c r="CB85" s="138"/>
      <c r="CC85" s="138"/>
      <c r="CD85" s="138"/>
      <c r="CE85" s="138"/>
      <c r="CF85" s="138"/>
      <c r="CG85" s="138"/>
      <c r="CH85" s="138"/>
      <c r="CI85" s="138"/>
      <c r="CJ85" s="138"/>
      <c r="CK85" s="138"/>
      <c r="CL85" s="138"/>
      <c r="CM85" s="138"/>
      <c r="CN85" s="138"/>
      <c r="CO85" s="138"/>
      <c r="CP85" s="138"/>
      <c r="CQ85" s="138"/>
      <c r="CR85" s="138"/>
      <c r="CS85" s="138"/>
      <c r="CT85" s="138"/>
      <c r="CU85" s="138"/>
      <c r="CV85" s="138"/>
      <c r="CW85" s="138"/>
      <c r="CX85" s="138"/>
      <c r="CY85" s="138"/>
    </row>
    <row r="86" spans="1:104" s="141" customFormat="1" ht="21">
      <c r="A86" s="112">
        <v>13</v>
      </c>
      <c r="B86" s="113" t="s">
        <v>212</v>
      </c>
      <c r="C86" s="113" t="s">
        <v>216</v>
      </c>
      <c r="D86" s="113"/>
      <c r="E86" s="114" t="s">
        <v>19</v>
      </c>
      <c r="F86" s="115">
        <v>88</v>
      </c>
      <c r="G86" s="137">
        <v>66</v>
      </c>
      <c r="H86" s="157"/>
      <c r="I86" s="120">
        <f t="shared" si="2"/>
        <v>0</v>
      </c>
      <c r="J86" s="117">
        <f t="shared" si="3"/>
        <v>0</v>
      </c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8"/>
      <c r="AU86" s="138"/>
      <c r="AV86" s="138"/>
      <c r="AW86" s="138"/>
      <c r="AX86" s="138"/>
      <c r="AY86" s="138"/>
      <c r="AZ86" s="138"/>
      <c r="BA86" s="138"/>
      <c r="BB86" s="138"/>
      <c r="BC86" s="138"/>
      <c r="BD86" s="138"/>
      <c r="BE86" s="138"/>
      <c r="BF86" s="138"/>
      <c r="BG86" s="138"/>
      <c r="BH86" s="138"/>
      <c r="BI86" s="138"/>
      <c r="BJ86" s="138"/>
      <c r="BK86" s="138"/>
      <c r="BL86" s="138"/>
      <c r="BM86" s="138"/>
      <c r="BN86" s="138"/>
      <c r="BO86" s="138"/>
      <c r="BP86" s="138"/>
      <c r="BQ86" s="138"/>
      <c r="BR86" s="138"/>
      <c r="BS86" s="138"/>
      <c r="BT86" s="138"/>
      <c r="BU86" s="138"/>
      <c r="BV86" s="138"/>
      <c r="BW86" s="138"/>
      <c r="BX86" s="138"/>
      <c r="BY86" s="138"/>
      <c r="BZ86" s="138"/>
      <c r="CA86" s="138"/>
      <c r="CB86" s="138"/>
      <c r="CC86" s="138"/>
      <c r="CD86" s="138"/>
      <c r="CE86" s="138"/>
      <c r="CF86" s="138"/>
      <c r="CG86" s="138"/>
      <c r="CH86" s="138"/>
      <c r="CI86" s="138"/>
      <c r="CJ86" s="138"/>
      <c r="CK86" s="138"/>
      <c r="CL86" s="138"/>
      <c r="CM86" s="138"/>
      <c r="CN86" s="138"/>
      <c r="CO86" s="138"/>
      <c r="CP86" s="138"/>
      <c r="CQ86" s="138"/>
      <c r="CR86" s="138"/>
      <c r="CS86" s="138"/>
      <c r="CT86" s="138"/>
      <c r="CU86" s="138"/>
      <c r="CV86" s="138"/>
      <c r="CW86" s="138"/>
      <c r="CX86" s="138"/>
      <c r="CY86" s="138"/>
      <c r="CZ86" s="140"/>
    </row>
    <row r="87" spans="1:103" ht="21">
      <c r="A87" s="112">
        <v>14</v>
      </c>
      <c r="B87" s="113" t="s">
        <v>197</v>
      </c>
      <c r="C87" s="113" t="s">
        <v>217</v>
      </c>
      <c r="D87" s="113"/>
      <c r="E87" s="114" t="s">
        <v>19</v>
      </c>
      <c r="F87" s="121"/>
      <c r="G87" s="116">
        <v>5</v>
      </c>
      <c r="H87" s="157"/>
      <c r="I87" s="120">
        <f t="shared" si="2"/>
        <v>0</v>
      </c>
      <c r="J87" s="117">
        <f t="shared" si="3"/>
        <v>0</v>
      </c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138"/>
      <c r="AS87" s="138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  <c r="BO87" s="138"/>
      <c r="BP87" s="138"/>
      <c r="BQ87" s="138"/>
      <c r="BR87" s="138"/>
      <c r="BS87" s="138"/>
      <c r="BT87" s="138"/>
      <c r="BU87" s="138"/>
      <c r="BV87" s="138"/>
      <c r="BW87" s="138"/>
      <c r="BX87" s="138"/>
      <c r="BY87" s="138"/>
      <c r="BZ87" s="138"/>
      <c r="CA87" s="138"/>
      <c r="CB87" s="138"/>
      <c r="CC87" s="138"/>
      <c r="CD87" s="138"/>
      <c r="CE87" s="138"/>
      <c r="CF87" s="138"/>
      <c r="CG87" s="138"/>
      <c r="CH87" s="138"/>
      <c r="CI87" s="138"/>
      <c r="CJ87" s="138"/>
      <c r="CK87" s="138"/>
      <c r="CL87" s="138"/>
      <c r="CM87" s="138"/>
      <c r="CN87" s="138"/>
      <c r="CO87" s="138"/>
      <c r="CP87" s="138"/>
      <c r="CQ87" s="138"/>
      <c r="CR87" s="138"/>
      <c r="CS87" s="138"/>
      <c r="CT87" s="138"/>
      <c r="CU87" s="138"/>
      <c r="CV87" s="138"/>
      <c r="CW87" s="138"/>
      <c r="CX87" s="138"/>
      <c r="CY87" s="138"/>
    </row>
    <row r="88" spans="1:103" ht="21">
      <c r="A88" s="112">
        <v>15</v>
      </c>
      <c r="B88" s="113" t="s">
        <v>74</v>
      </c>
      <c r="C88" s="113" t="s">
        <v>217</v>
      </c>
      <c r="D88" s="113"/>
      <c r="E88" s="114" t="s">
        <v>19</v>
      </c>
      <c r="F88" s="115">
        <v>50</v>
      </c>
      <c r="G88" s="137">
        <v>40</v>
      </c>
      <c r="H88" s="157"/>
      <c r="I88" s="120">
        <f t="shared" si="2"/>
        <v>0</v>
      </c>
      <c r="J88" s="117">
        <f t="shared" si="3"/>
        <v>0</v>
      </c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8"/>
      <c r="AN88" s="138"/>
      <c r="AO88" s="138"/>
      <c r="AP88" s="138"/>
      <c r="AQ88" s="138"/>
      <c r="AR88" s="138"/>
      <c r="AS88" s="138"/>
      <c r="AT88" s="138"/>
      <c r="AU88" s="138"/>
      <c r="AV88" s="138"/>
      <c r="AW88" s="138"/>
      <c r="AX88" s="138"/>
      <c r="AY88" s="138"/>
      <c r="AZ88" s="138"/>
      <c r="BA88" s="138"/>
      <c r="BB88" s="138"/>
      <c r="BC88" s="138"/>
      <c r="BD88" s="138"/>
      <c r="BE88" s="138"/>
      <c r="BF88" s="138"/>
      <c r="BG88" s="138"/>
      <c r="BH88" s="138"/>
      <c r="BI88" s="138"/>
      <c r="BJ88" s="138"/>
      <c r="BK88" s="138"/>
      <c r="BL88" s="138"/>
      <c r="BM88" s="138"/>
      <c r="BN88" s="138"/>
      <c r="BO88" s="138"/>
      <c r="BP88" s="138"/>
      <c r="BQ88" s="138"/>
      <c r="BR88" s="138"/>
      <c r="BS88" s="138"/>
      <c r="BT88" s="138"/>
      <c r="BU88" s="138"/>
      <c r="BV88" s="138"/>
      <c r="BW88" s="138"/>
      <c r="BX88" s="138"/>
      <c r="BY88" s="138"/>
      <c r="BZ88" s="138"/>
      <c r="CA88" s="138"/>
      <c r="CB88" s="138"/>
      <c r="CC88" s="138"/>
      <c r="CD88" s="138"/>
      <c r="CE88" s="138"/>
      <c r="CF88" s="138"/>
      <c r="CG88" s="138"/>
      <c r="CH88" s="138"/>
      <c r="CI88" s="138"/>
      <c r="CJ88" s="138"/>
      <c r="CK88" s="138"/>
      <c r="CL88" s="138"/>
      <c r="CM88" s="138"/>
      <c r="CN88" s="138"/>
      <c r="CO88" s="138"/>
      <c r="CP88" s="138"/>
      <c r="CQ88" s="138"/>
      <c r="CR88" s="138"/>
      <c r="CS88" s="138"/>
      <c r="CT88" s="138"/>
      <c r="CU88" s="138"/>
      <c r="CV88" s="138"/>
      <c r="CW88" s="138"/>
      <c r="CX88" s="138"/>
      <c r="CY88" s="138"/>
    </row>
    <row r="89" spans="1:103" ht="21">
      <c r="A89" s="112">
        <v>16</v>
      </c>
      <c r="B89" s="113" t="s">
        <v>218</v>
      </c>
      <c r="C89" s="113" t="s">
        <v>220</v>
      </c>
      <c r="D89" s="113"/>
      <c r="E89" s="114" t="s">
        <v>6</v>
      </c>
      <c r="F89" s="115">
        <v>70</v>
      </c>
      <c r="G89" s="137">
        <v>30</v>
      </c>
      <c r="H89" s="157"/>
      <c r="I89" s="120">
        <f t="shared" si="2"/>
        <v>0</v>
      </c>
      <c r="J89" s="117">
        <f t="shared" si="3"/>
        <v>0</v>
      </c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38"/>
      <c r="AS89" s="138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  <c r="BJ89" s="138"/>
      <c r="BK89" s="138"/>
      <c r="BL89" s="138"/>
      <c r="BM89" s="138"/>
      <c r="BN89" s="138"/>
      <c r="BO89" s="138"/>
      <c r="BP89" s="138"/>
      <c r="BQ89" s="138"/>
      <c r="BR89" s="138"/>
      <c r="BS89" s="138"/>
      <c r="BT89" s="138"/>
      <c r="BU89" s="138"/>
      <c r="BV89" s="138"/>
      <c r="BW89" s="138"/>
      <c r="BX89" s="138"/>
      <c r="BY89" s="138"/>
      <c r="BZ89" s="138"/>
      <c r="CA89" s="138"/>
      <c r="CB89" s="138"/>
      <c r="CC89" s="138"/>
      <c r="CD89" s="138"/>
      <c r="CE89" s="138"/>
      <c r="CF89" s="138"/>
      <c r="CG89" s="138"/>
      <c r="CH89" s="138"/>
      <c r="CI89" s="138"/>
      <c r="CJ89" s="138"/>
      <c r="CK89" s="138"/>
      <c r="CL89" s="138"/>
      <c r="CM89" s="138"/>
      <c r="CN89" s="138"/>
      <c r="CO89" s="138"/>
      <c r="CP89" s="138"/>
      <c r="CQ89" s="138"/>
      <c r="CR89" s="138"/>
      <c r="CS89" s="138"/>
      <c r="CT89" s="138"/>
      <c r="CU89" s="138"/>
      <c r="CV89" s="138"/>
      <c r="CW89" s="138"/>
      <c r="CX89" s="138"/>
      <c r="CY89" s="138"/>
    </row>
    <row r="90" spans="1:103" ht="21">
      <c r="A90" s="112">
        <v>17</v>
      </c>
      <c r="B90" s="113" t="s">
        <v>219</v>
      </c>
      <c r="C90" s="113" t="s">
        <v>222</v>
      </c>
      <c r="D90" s="113"/>
      <c r="E90" s="114" t="s">
        <v>6</v>
      </c>
      <c r="F90" s="115">
        <v>70</v>
      </c>
      <c r="G90" s="137">
        <v>30</v>
      </c>
      <c r="H90" s="157"/>
      <c r="I90" s="120">
        <f t="shared" si="2"/>
        <v>0</v>
      </c>
      <c r="J90" s="117">
        <f t="shared" si="3"/>
        <v>0</v>
      </c>
      <c r="Z90" s="138"/>
      <c r="AA90" s="138"/>
      <c r="AB90" s="138"/>
      <c r="AC90" s="138"/>
      <c r="AD90" s="138"/>
      <c r="AE90" s="138"/>
      <c r="AF90" s="138"/>
      <c r="AG90" s="138"/>
      <c r="AH90" s="138"/>
      <c r="AI90" s="138"/>
      <c r="AJ90" s="138"/>
      <c r="AK90" s="138"/>
      <c r="AL90" s="138"/>
      <c r="AM90" s="138"/>
      <c r="AN90" s="138"/>
      <c r="AO90" s="138"/>
      <c r="AP90" s="138"/>
      <c r="AQ90" s="138"/>
      <c r="AR90" s="138"/>
      <c r="AS90" s="138"/>
      <c r="AT90" s="138"/>
      <c r="AU90" s="138"/>
      <c r="AV90" s="138"/>
      <c r="AW90" s="138"/>
      <c r="AX90" s="138"/>
      <c r="AY90" s="138"/>
      <c r="AZ90" s="138"/>
      <c r="BA90" s="138"/>
      <c r="BB90" s="138"/>
      <c r="BC90" s="138"/>
      <c r="BD90" s="138"/>
      <c r="BE90" s="138"/>
      <c r="BF90" s="138"/>
      <c r="BG90" s="138"/>
      <c r="BH90" s="138"/>
      <c r="BI90" s="138"/>
      <c r="BJ90" s="138"/>
      <c r="BK90" s="138"/>
      <c r="BL90" s="138"/>
      <c r="BM90" s="138"/>
      <c r="BN90" s="138"/>
      <c r="BO90" s="138"/>
      <c r="BP90" s="138"/>
      <c r="BQ90" s="138"/>
      <c r="BR90" s="138"/>
      <c r="BS90" s="138"/>
      <c r="BT90" s="138"/>
      <c r="BU90" s="138"/>
      <c r="BV90" s="138"/>
      <c r="BW90" s="138"/>
      <c r="BX90" s="138"/>
      <c r="BY90" s="138"/>
      <c r="BZ90" s="138"/>
      <c r="CA90" s="138"/>
      <c r="CB90" s="138"/>
      <c r="CC90" s="138"/>
      <c r="CD90" s="138"/>
      <c r="CE90" s="138"/>
      <c r="CF90" s="138"/>
      <c r="CG90" s="138"/>
      <c r="CH90" s="138"/>
      <c r="CI90" s="138"/>
      <c r="CJ90" s="138"/>
      <c r="CK90" s="138"/>
      <c r="CL90" s="138"/>
      <c r="CM90" s="138"/>
      <c r="CN90" s="138"/>
      <c r="CO90" s="138"/>
      <c r="CP90" s="138"/>
      <c r="CQ90" s="138"/>
      <c r="CR90" s="138"/>
      <c r="CS90" s="138"/>
      <c r="CT90" s="138"/>
      <c r="CU90" s="138"/>
      <c r="CV90" s="138"/>
      <c r="CW90" s="138"/>
      <c r="CX90" s="138"/>
      <c r="CY90" s="138"/>
    </row>
    <row r="91" spans="1:103" ht="21">
      <c r="A91" s="112">
        <v>18</v>
      </c>
      <c r="B91" s="113" t="s">
        <v>165</v>
      </c>
      <c r="C91" s="113" t="s">
        <v>221</v>
      </c>
      <c r="D91" s="113"/>
      <c r="E91" s="114" t="s">
        <v>6</v>
      </c>
      <c r="F91" s="115">
        <v>24</v>
      </c>
      <c r="G91" s="142">
        <v>24</v>
      </c>
      <c r="H91" s="157"/>
      <c r="I91" s="120">
        <f t="shared" si="2"/>
        <v>0</v>
      </c>
      <c r="J91" s="117">
        <f t="shared" si="3"/>
        <v>0</v>
      </c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8"/>
      <c r="AR91" s="138"/>
      <c r="AS91" s="138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  <c r="BG91" s="138"/>
      <c r="BH91" s="138"/>
      <c r="BI91" s="138"/>
      <c r="BJ91" s="138"/>
      <c r="BK91" s="138"/>
      <c r="BL91" s="138"/>
      <c r="BM91" s="138"/>
      <c r="BN91" s="138"/>
      <c r="BO91" s="138"/>
      <c r="BP91" s="138"/>
      <c r="BQ91" s="138"/>
      <c r="BR91" s="138"/>
      <c r="BS91" s="138"/>
      <c r="BT91" s="138"/>
      <c r="BU91" s="138"/>
      <c r="BV91" s="138"/>
      <c r="BW91" s="138"/>
      <c r="BX91" s="138"/>
      <c r="BY91" s="138"/>
      <c r="BZ91" s="138"/>
      <c r="CA91" s="138"/>
      <c r="CB91" s="138"/>
      <c r="CC91" s="138"/>
      <c r="CD91" s="138"/>
      <c r="CE91" s="138"/>
      <c r="CF91" s="138"/>
      <c r="CG91" s="138"/>
      <c r="CH91" s="138"/>
      <c r="CI91" s="138"/>
      <c r="CJ91" s="138"/>
      <c r="CK91" s="138"/>
      <c r="CL91" s="138"/>
      <c r="CM91" s="138"/>
      <c r="CN91" s="138"/>
      <c r="CO91" s="138"/>
      <c r="CP91" s="138"/>
      <c r="CQ91" s="138"/>
      <c r="CR91" s="138"/>
      <c r="CS91" s="138"/>
      <c r="CT91" s="138"/>
      <c r="CU91" s="138"/>
      <c r="CV91" s="138"/>
      <c r="CW91" s="138"/>
      <c r="CX91" s="138"/>
      <c r="CY91" s="138"/>
    </row>
    <row r="92" spans="1:103" ht="21">
      <c r="A92" s="143"/>
      <c r="B92" s="144"/>
      <c r="C92" s="144"/>
      <c r="D92" s="145"/>
      <c r="E92" s="144"/>
      <c r="F92" s="144"/>
      <c r="G92" s="144"/>
      <c r="H92" s="146"/>
      <c r="I92" s="130">
        <f>SUM(I74:I91)</f>
        <v>1524</v>
      </c>
      <c r="J92" s="130">
        <f>SUM(J74:J91)</f>
        <v>1524</v>
      </c>
      <c r="Z92" s="138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  <c r="AM92" s="138"/>
      <c r="AN92" s="138"/>
      <c r="AO92" s="138"/>
      <c r="AP92" s="138"/>
      <c r="AQ92" s="138"/>
      <c r="AR92" s="138"/>
      <c r="AS92" s="138"/>
      <c r="AT92" s="138"/>
      <c r="AU92" s="138"/>
      <c r="AV92" s="138"/>
      <c r="AW92" s="138"/>
      <c r="AX92" s="138"/>
      <c r="AY92" s="138"/>
      <c r="AZ92" s="138"/>
      <c r="BA92" s="138"/>
      <c r="BB92" s="138"/>
      <c r="BC92" s="138"/>
      <c r="BD92" s="138"/>
      <c r="BE92" s="138"/>
      <c r="BF92" s="138"/>
      <c r="BG92" s="138"/>
      <c r="BH92" s="138"/>
      <c r="BI92" s="138"/>
      <c r="BJ92" s="138"/>
      <c r="BK92" s="138"/>
      <c r="BL92" s="138"/>
      <c r="BM92" s="138"/>
      <c r="BN92" s="138"/>
      <c r="BO92" s="138"/>
      <c r="BP92" s="138"/>
      <c r="BQ92" s="138"/>
      <c r="BR92" s="138"/>
      <c r="BS92" s="138"/>
      <c r="BT92" s="138"/>
      <c r="BU92" s="138"/>
      <c r="BV92" s="138"/>
      <c r="BW92" s="138"/>
      <c r="BX92" s="138"/>
      <c r="BY92" s="138"/>
      <c r="BZ92" s="138"/>
      <c r="CA92" s="138"/>
      <c r="CB92" s="138"/>
      <c r="CC92" s="138"/>
      <c r="CD92" s="138"/>
      <c r="CE92" s="138"/>
      <c r="CF92" s="138"/>
      <c r="CG92" s="138"/>
      <c r="CH92" s="138"/>
      <c r="CI92" s="138"/>
      <c r="CJ92" s="138"/>
      <c r="CK92" s="138"/>
      <c r="CL92" s="138"/>
      <c r="CM92" s="138"/>
      <c r="CN92" s="138"/>
      <c r="CO92" s="138"/>
      <c r="CP92" s="138"/>
      <c r="CQ92" s="138"/>
      <c r="CR92" s="138"/>
      <c r="CS92" s="138"/>
      <c r="CT92" s="138"/>
      <c r="CU92" s="138"/>
      <c r="CV92" s="138"/>
      <c r="CW92" s="138"/>
      <c r="CX92" s="138"/>
      <c r="CY92" s="138"/>
    </row>
    <row r="93" spans="1:103" ht="37.5" customHeight="1">
      <c r="A93" s="143"/>
      <c r="B93" s="167" t="s">
        <v>244</v>
      </c>
      <c r="C93" s="167"/>
      <c r="D93" s="167"/>
      <c r="E93" s="167"/>
      <c r="F93" s="167"/>
      <c r="G93" s="167"/>
      <c r="H93" s="167"/>
      <c r="I93" s="147"/>
      <c r="J93" s="130">
        <f>I92+J92</f>
        <v>3048</v>
      </c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8"/>
      <c r="AQ93" s="138"/>
      <c r="AR93" s="138"/>
      <c r="AS93" s="138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8"/>
      <c r="BG93" s="138"/>
      <c r="BH93" s="138"/>
      <c r="BI93" s="138"/>
      <c r="BJ93" s="138"/>
      <c r="BK93" s="138"/>
      <c r="BL93" s="138"/>
      <c r="BM93" s="138"/>
      <c r="BN93" s="138"/>
      <c r="BO93" s="138"/>
      <c r="BP93" s="138"/>
      <c r="BQ93" s="138"/>
      <c r="BR93" s="138"/>
      <c r="BS93" s="138"/>
      <c r="BT93" s="138"/>
      <c r="BU93" s="138"/>
      <c r="BV93" s="138"/>
      <c r="BW93" s="138"/>
      <c r="BX93" s="138"/>
      <c r="BY93" s="138"/>
      <c r="BZ93" s="138"/>
      <c r="CA93" s="138"/>
      <c r="CB93" s="138"/>
      <c r="CC93" s="138"/>
      <c r="CD93" s="138"/>
      <c r="CE93" s="138"/>
      <c r="CF93" s="138"/>
      <c r="CG93" s="138"/>
      <c r="CH93" s="138"/>
      <c r="CI93" s="138"/>
      <c r="CJ93" s="138"/>
      <c r="CK93" s="138"/>
      <c r="CL93" s="138"/>
      <c r="CM93" s="138"/>
      <c r="CN93" s="138"/>
      <c r="CO93" s="138"/>
      <c r="CP93" s="138"/>
      <c r="CQ93" s="138"/>
      <c r="CR93" s="138"/>
      <c r="CS93" s="138"/>
      <c r="CT93" s="138"/>
      <c r="CU93" s="138"/>
      <c r="CV93" s="138"/>
      <c r="CW93" s="138"/>
      <c r="CX93" s="138"/>
      <c r="CY93" s="138"/>
    </row>
    <row r="94" spans="1:103" ht="51.75" customHeight="1">
      <c r="A94" s="143"/>
      <c r="B94" s="166" t="s">
        <v>245</v>
      </c>
      <c r="C94" s="166"/>
      <c r="D94" s="166"/>
      <c r="E94" s="166"/>
      <c r="F94" s="166"/>
      <c r="G94" s="166"/>
      <c r="H94" s="166"/>
      <c r="I94" s="148"/>
      <c r="J94" s="149">
        <f>J93+J70</f>
        <v>3048</v>
      </c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38"/>
      <c r="AN94" s="138"/>
      <c r="AO94" s="138"/>
      <c r="AP94" s="138"/>
      <c r="AQ94" s="138"/>
      <c r="AR94" s="138"/>
      <c r="AS94" s="138"/>
      <c r="AT94" s="138"/>
      <c r="AU94" s="138"/>
      <c r="AV94" s="138"/>
      <c r="AW94" s="138"/>
      <c r="AX94" s="138"/>
      <c r="AY94" s="138"/>
      <c r="AZ94" s="138"/>
      <c r="BA94" s="138"/>
      <c r="BB94" s="138"/>
      <c r="BC94" s="138"/>
      <c r="BD94" s="138"/>
      <c r="BE94" s="138"/>
      <c r="BF94" s="138"/>
      <c r="BG94" s="138"/>
      <c r="BH94" s="138"/>
      <c r="BI94" s="138"/>
      <c r="BJ94" s="138"/>
      <c r="BK94" s="138"/>
      <c r="BL94" s="138"/>
      <c r="BM94" s="138"/>
      <c r="BN94" s="138"/>
      <c r="BO94" s="138"/>
      <c r="BP94" s="138"/>
      <c r="BQ94" s="138"/>
      <c r="BR94" s="138"/>
      <c r="BS94" s="138"/>
      <c r="BT94" s="138"/>
      <c r="BU94" s="138"/>
      <c r="BV94" s="138"/>
      <c r="BW94" s="138"/>
      <c r="BX94" s="138"/>
      <c r="BY94" s="138"/>
      <c r="BZ94" s="138"/>
      <c r="CA94" s="138"/>
      <c r="CB94" s="138"/>
      <c r="CC94" s="138"/>
      <c r="CD94" s="138"/>
      <c r="CE94" s="138"/>
      <c r="CF94" s="138"/>
      <c r="CG94" s="138"/>
      <c r="CH94" s="138"/>
      <c r="CI94" s="138"/>
      <c r="CJ94" s="138"/>
      <c r="CK94" s="138"/>
      <c r="CL94" s="138"/>
      <c r="CM94" s="138"/>
      <c r="CN94" s="138"/>
      <c r="CO94" s="138"/>
      <c r="CP94" s="138"/>
      <c r="CQ94" s="138"/>
      <c r="CR94" s="138"/>
      <c r="CS94" s="138"/>
      <c r="CT94" s="138"/>
      <c r="CU94" s="138"/>
      <c r="CV94" s="138"/>
      <c r="CW94" s="138"/>
      <c r="CX94" s="138"/>
      <c r="CY94" s="138"/>
    </row>
    <row r="95" spans="1:103" ht="69" customHeight="1">
      <c r="A95" s="143"/>
      <c r="B95" s="150"/>
      <c r="C95" s="167" t="s">
        <v>229</v>
      </c>
      <c r="D95" s="167"/>
      <c r="E95" s="167"/>
      <c r="F95" s="167"/>
      <c r="G95" s="167"/>
      <c r="H95" s="167"/>
      <c r="I95" s="150"/>
      <c r="J95" s="130" t="s">
        <v>230</v>
      </c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  <c r="BH95" s="138"/>
      <c r="BI95" s="138"/>
      <c r="BJ95" s="138"/>
      <c r="BK95" s="138"/>
      <c r="BL95" s="138"/>
      <c r="BM95" s="138"/>
      <c r="BN95" s="138"/>
      <c r="BO95" s="138"/>
      <c r="BP95" s="138"/>
      <c r="BQ95" s="138"/>
      <c r="BR95" s="138"/>
      <c r="BS95" s="138"/>
      <c r="BT95" s="138"/>
      <c r="BU95" s="138"/>
      <c r="BV95" s="138"/>
      <c r="BW95" s="138"/>
      <c r="BX95" s="138"/>
      <c r="BY95" s="138"/>
      <c r="BZ95" s="138"/>
      <c r="CA95" s="138"/>
      <c r="CB95" s="138"/>
      <c r="CC95" s="138"/>
      <c r="CD95" s="138"/>
      <c r="CE95" s="138"/>
      <c r="CF95" s="138"/>
      <c r="CG95" s="138"/>
      <c r="CH95" s="138"/>
      <c r="CI95" s="138"/>
      <c r="CJ95" s="138"/>
      <c r="CK95" s="138"/>
      <c r="CL95" s="138"/>
      <c r="CM95" s="138"/>
      <c r="CN95" s="138"/>
      <c r="CO95" s="138"/>
      <c r="CP95" s="138"/>
      <c r="CQ95" s="138"/>
      <c r="CR95" s="138"/>
      <c r="CS95" s="138"/>
      <c r="CT95" s="138"/>
      <c r="CU95" s="138"/>
      <c r="CV95" s="138"/>
      <c r="CW95" s="138"/>
      <c r="CX95" s="138"/>
      <c r="CY95" s="138"/>
    </row>
    <row r="96" spans="1:103" ht="21">
      <c r="A96" s="143"/>
      <c r="B96" s="168"/>
      <c r="C96" s="168"/>
      <c r="D96" s="151"/>
      <c r="E96" s="151"/>
      <c r="F96" s="151"/>
      <c r="G96" s="152"/>
      <c r="H96" s="153"/>
      <c r="I96" s="153"/>
      <c r="J96" s="153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138"/>
      <c r="AQ96" s="138"/>
      <c r="AR96" s="138"/>
      <c r="AS96" s="138"/>
      <c r="AT96" s="138"/>
      <c r="AU96" s="138"/>
      <c r="AV96" s="138"/>
      <c r="AW96" s="138"/>
      <c r="AX96" s="138"/>
      <c r="AY96" s="138"/>
      <c r="AZ96" s="138"/>
      <c r="BA96" s="138"/>
      <c r="BB96" s="138"/>
      <c r="BC96" s="138"/>
      <c r="BD96" s="138"/>
      <c r="BE96" s="138"/>
      <c r="BF96" s="138"/>
      <c r="BG96" s="138"/>
      <c r="BH96" s="138"/>
      <c r="BI96" s="138"/>
      <c r="BJ96" s="138"/>
      <c r="BK96" s="138"/>
      <c r="BL96" s="138"/>
      <c r="BM96" s="138"/>
      <c r="BN96" s="138"/>
      <c r="BO96" s="138"/>
      <c r="BP96" s="138"/>
      <c r="BQ96" s="138"/>
      <c r="BR96" s="138"/>
      <c r="BS96" s="138"/>
      <c r="BT96" s="138"/>
      <c r="BU96" s="138"/>
      <c r="BV96" s="138"/>
      <c r="BW96" s="138"/>
      <c r="BX96" s="138"/>
      <c r="BY96" s="138"/>
      <c r="BZ96" s="138"/>
      <c r="CA96" s="138"/>
      <c r="CB96" s="138"/>
      <c r="CC96" s="138"/>
      <c r="CD96" s="138"/>
      <c r="CE96" s="138"/>
      <c r="CF96" s="138"/>
      <c r="CG96" s="138"/>
      <c r="CH96" s="138"/>
      <c r="CI96" s="138"/>
      <c r="CJ96" s="138"/>
      <c r="CK96" s="138"/>
      <c r="CL96" s="138"/>
      <c r="CM96" s="138"/>
      <c r="CN96" s="138"/>
      <c r="CO96" s="138"/>
      <c r="CP96" s="138"/>
      <c r="CQ96" s="138"/>
      <c r="CR96" s="138"/>
      <c r="CS96" s="138"/>
      <c r="CT96" s="138"/>
      <c r="CU96" s="138"/>
      <c r="CV96" s="138"/>
      <c r="CW96" s="138"/>
      <c r="CX96" s="138"/>
      <c r="CY96" s="138"/>
    </row>
    <row r="97" spans="1:103" ht="21">
      <c r="A97" s="143"/>
      <c r="B97" s="169" t="s">
        <v>231</v>
      </c>
      <c r="C97" s="169"/>
      <c r="D97" s="169"/>
      <c r="E97" s="169"/>
      <c r="F97" s="169"/>
      <c r="G97" s="169"/>
      <c r="H97" s="169"/>
      <c r="I97" s="169"/>
      <c r="J97" s="169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  <c r="BG97" s="138"/>
      <c r="BH97" s="138"/>
      <c r="BI97" s="138"/>
      <c r="BJ97" s="138"/>
      <c r="BK97" s="138"/>
      <c r="BL97" s="138"/>
      <c r="BM97" s="138"/>
      <c r="BN97" s="138"/>
      <c r="BO97" s="138"/>
      <c r="BP97" s="138"/>
      <c r="BQ97" s="138"/>
      <c r="BR97" s="138"/>
      <c r="BS97" s="138"/>
      <c r="BT97" s="138"/>
      <c r="BU97" s="138"/>
      <c r="BV97" s="138"/>
      <c r="BW97" s="138"/>
      <c r="BX97" s="138"/>
      <c r="BY97" s="138"/>
      <c r="BZ97" s="138"/>
      <c r="CA97" s="138"/>
      <c r="CB97" s="138"/>
      <c r="CC97" s="138"/>
      <c r="CD97" s="138"/>
      <c r="CE97" s="138"/>
      <c r="CF97" s="138"/>
      <c r="CG97" s="138"/>
      <c r="CH97" s="138"/>
      <c r="CI97" s="138"/>
      <c r="CJ97" s="138"/>
      <c r="CK97" s="138"/>
      <c r="CL97" s="138"/>
      <c r="CM97" s="138"/>
      <c r="CN97" s="138"/>
      <c r="CO97" s="138"/>
      <c r="CP97" s="138"/>
      <c r="CQ97" s="138"/>
      <c r="CR97" s="138"/>
      <c r="CS97" s="138"/>
      <c r="CT97" s="138"/>
      <c r="CU97" s="138"/>
      <c r="CV97" s="138"/>
      <c r="CW97" s="138"/>
      <c r="CX97" s="138"/>
      <c r="CY97" s="138"/>
    </row>
    <row r="98" spans="1:103" ht="21">
      <c r="A98" s="143"/>
      <c r="B98" s="160" t="s">
        <v>232</v>
      </c>
      <c r="C98" s="160"/>
      <c r="D98" s="160"/>
      <c r="E98" s="160"/>
      <c r="F98" s="160"/>
      <c r="G98" s="160"/>
      <c r="H98" s="160"/>
      <c r="I98" s="160"/>
      <c r="J98" s="160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  <c r="AV98" s="138"/>
      <c r="AW98" s="138"/>
      <c r="AX98" s="138"/>
      <c r="AY98" s="138"/>
      <c r="AZ98" s="138"/>
      <c r="BA98" s="138"/>
      <c r="BB98" s="138"/>
      <c r="BC98" s="138"/>
      <c r="BD98" s="138"/>
      <c r="BE98" s="138"/>
      <c r="BF98" s="138"/>
      <c r="BG98" s="138"/>
      <c r="BH98" s="138"/>
      <c r="BI98" s="138"/>
      <c r="BJ98" s="138"/>
      <c r="BK98" s="138"/>
      <c r="BL98" s="138"/>
      <c r="BM98" s="138"/>
      <c r="BN98" s="138"/>
      <c r="BO98" s="138"/>
      <c r="BP98" s="138"/>
      <c r="BQ98" s="138"/>
      <c r="BR98" s="138"/>
      <c r="BS98" s="138"/>
      <c r="BT98" s="138"/>
      <c r="BU98" s="138"/>
      <c r="BV98" s="138"/>
      <c r="BW98" s="138"/>
      <c r="BX98" s="138"/>
      <c r="BY98" s="138"/>
      <c r="BZ98" s="138"/>
      <c r="CA98" s="138"/>
      <c r="CB98" s="138"/>
      <c r="CC98" s="138"/>
      <c r="CD98" s="138"/>
      <c r="CE98" s="138"/>
      <c r="CF98" s="138"/>
      <c r="CG98" s="138"/>
      <c r="CH98" s="138"/>
      <c r="CI98" s="138"/>
      <c r="CJ98" s="138"/>
      <c r="CK98" s="138"/>
      <c r="CL98" s="138"/>
      <c r="CM98" s="138"/>
      <c r="CN98" s="138"/>
      <c r="CO98" s="138"/>
      <c r="CP98" s="138"/>
      <c r="CQ98" s="138"/>
      <c r="CR98" s="138"/>
      <c r="CS98" s="138"/>
      <c r="CT98" s="138"/>
      <c r="CU98" s="138"/>
      <c r="CV98" s="138"/>
      <c r="CW98" s="138"/>
      <c r="CX98" s="138"/>
      <c r="CY98" s="138"/>
    </row>
    <row r="99" spans="1:103" ht="21">
      <c r="A99" s="143"/>
      <c r="B99" s="160" t="s">
        <v>243</v>
      </c>
      <c r="C99" s="160"/>
      <c r="D99" s="160"/>
      <c r="E99" s="160"/>
      <c r="F99" s="160"/>
      <c r="G99" s="160"/>
      <c r="H99" s="160"/>
      <c r="I99" s="160"/>
      <c r="J99" s="160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8"/>
      <c r="AZ99" s="138"/>
      <c r="BA99" s="138"/>
      <c r="BB99" s="138"/>
      <c r="BC99" s="138"/>
      <c r="BD99" s="138"/>
      <c r="BE99" s="138"/>
      <c r="BF99" s="138"/>
      <c r="BG99" s="138"/>
      <c r="BH99" s="138"/>
      <c r="BI99" s="138"/>
      <c r="BJ99" s="138"/>
      <c r="BK99" s="138"/>
      <c r="BL99" s="138"/>
      <c r="BM99" s="138"/>
      <c r="BN99" s="138"/>
      <c r="BO99" s="138"/>
      <c r="BP99" s="138"/>
      <c r="BQ99" s="138"/>
      <c r="BR99" s="138"/>
      <c r="BS99" s="138"/>
      <c r="BT99" s="138"/>
      <c r="BU99" s="138"/>
      <c r="BV99" s="138"/>
      <c r="BW99" s="138"/>
      <c r="BX99" s="138"/>
      <c r="BY99" s="138"/>
      <c r="BZ99" s="138"/>
      <c r="CA99" s="138"/>
      <c r="CB99" s="138"/>
      <c r="CC99" s="138"/>
      <c r="CD99" s="138"/>
      <c r="CE99" s="138"/>
      <c r="CF99" s="138"/>
      <c r="CG99" s="138"/>
      <c r="CH99" s="138"/>
      <c r="CI99" s="138"/>
      <c r="CJ99" s="138"/>
      <c r="CK99" s="138"/>
      <c r="CL99" s="138"/>
      <c r="CM99" s="138"/>
      <c r="CN99" s="138"/>
      <c r="CO99" s="138"/>
      <c r="CP99" s="138"/>
      <c r="CQ99" s="138"/>
      <c r="CR99" s="138"/>
      <c r="CS99" s="138"/>
      <c r="CT99" s="138"/>
      <c r="CU99" s="138"/>
      <c r="CV99" s="138"/>
      <c r="CW99" s="138"/>
      <c r="CX99" s="138"/>
      <c r="CY99" s="138"/>
    </row>
    <row r="100" spans="1:103" ht="21">
      <c r="A100" s="143"/>
      <c r="B100" s="154"/>
      <c r="C100" s="154"/>
      <c r="D100" s="153"/>
      <c r="E100" s="153"/>
      <c r="F100" s="153"/>
      <c r="G100" s="155"/>
      <c r="H100" s="153"/>
      <c r="I100" s="153"/>
      <c r="J100" s="153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8"/>
      <c r="AZ100" s="138"/>
      <c r="BA100" s="138"/>
      <c r="BB100" s="138"/>
      <c r="BC100" s="138"/>
      <c r="BD100" s="138"/>
      <c r="BE100" s="138"/>
      <c r="BF100" s="138"/>
      <c r="BG100" s="138"/>
      <c r="BH100" s="138"/>
      <c r="BI100" s="138"/>
      <c r="BJ100" s="138"/>
      <c r="BK100" s="138"/>
      <c r="BL100" s="138"/>
      <c r="BM100" s="138"/>
      <c r="BN100" s="138"/>
      <c r="BO100" s="138"/>
      <c r="BP100" s="138"/>
      <c r="BQ100" s="138"/>
      <c r="BR100" s="138"/>
      <c r="BS100" s="138"/>
      <c r="BT100" s="138"/>
      <c r="BU100" s="138"/>
      <c r="BV100" s="138"/>
      <c r="BW100" s="138"/>
      <c r="BX100" s="138"/>
      <c r="BY100" s="138"/>
      <c r="BZ100" s="138"/>
      <c r="CA100" s="138"/>
      <c r="CB100" s="138"/>
      <c r="CC100" s="138"/>
      <c r="CD100" s="138"/>
      <c r="CE100" s="138"/>
      <c r="CF100" s="138"/>
      <c r="CG100" s="138"/>
      <c r="CH100" s="138"/>
      <c r="CI100" s="138"/>
      <c r="CJ100" s="138"/>
      <c r="CK100" s="138"/>
      <c r="CL100" s="138"/>
      <c r="CM100" s="138"/>
      <c r="CN100" s="138"/>
      <c r="CO100" s="138"/>
      <c r="CP100" s="138"/>
      <c r="CQ100" s="138"/>
      <c r="CR100" s="138"/>
      <c r="CS100" s="138"/>
      <c r="CT100" s="138"/>
      <c r="CU100" s="138"/>
      <c r="CV100" s="138"/>
      <c r="CW100" s="138"/>
      <c r="CX100" s="138"/>
      <c r="CY100" s="138"/>
    </row>
    <row r="101" spans="1:103" ht="21">
      <c r="A101" s="143"/>
      <c r="B101" s="159" t="s">
        <v>234</v>
      </c>
      <c r="C101" s="159"/>
      <c r="D101" s="159"/>
      <c r="E101" s="159"/>
      <c r="F101" s="159"/>
      <c r="G101" s="159"/>
      <c r="H101" s="159"/>
      <c r="I101" s="159"/>
      <c r="J101" s="159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  <c r="AS101" s="138"/>
      <c r="AT101" s="138"/>
      <c r="AU101" s="138"/>
      <c r="AV101" s="138"/>
      <c r="AW101" s="138"/>
      <c r="AX101" s="138"/>
      <c r="AY101" s="138"/>
      <c r="AZ101" s="138"/>
      <c r="BA101" s="138"/>
      <c r="BB101" s="138"/>
      <c r="BC101" s="138"/>
      <c r="BD101" s="138"/>
      <c r="BE101" s="138"/>
      <c r="BF101" s="138"/>
      <c r="BG101" s="138"/>
      <c r="BH101" s="138"/>
      <c r="BI101" s="138"/>
      <c r="BJ101" s="138"/>
      <c r="BK101" s="138"/>
      <c r="BL101" s="138"/>
      <c r="BM101" s="138"/>
      <c r="BN101" s="138"/>
      <c r="BO101" s="138"/>
      <c r="BP101" s="138"/>
      <c r="BQ101" s="138"/>
      <c r="BR101" s="138"/>
      <c r="BS101" s="138"/>
      <c r="BT101" s="138"/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8"/>
      <c r="CL101" s="138"/>
      <c r="CM101" s="138"/>
      <c r="CN101" s="138"/>
      <c r="CO101" s="138"/>
      <c r="CP101" s="138"/>
      <c r="CQ101" s="138"/>
      <c r="CR101" s="138"/>
      <c r="CS101" s="138"/>
      <c r="CT101" s="138"/>
      <c r="CU101" s="138"/>
      <c r="CV101" s="138"/>
      <c r="CW101" s="138"/>
      <c r="CX101" s="138"/>
      <c r="CY101" s="138"/>
    </row>
    <row r="102" spans="1:103" ht="21">
      <c r="A102" s="143"/>
      <c r="B102" s="159" t="s">
        <v>235</v>
      </c>
      <c r="C102" s="159"/>
      <c r="D102" s="159"/>
      <c r="E102" s="159"/>
      <c r="F102" s="159"/>
      <c r="G102" s="159"/>
      <c r="H102" s="159"/>
      <c r="I102" s="159"/>
      <c r="J102" s="159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  <c r="AV102" s="138"/>
      <c r="AW102" s="138"/>
      <c r="AX102" s="138"/>
      <c r="AY102" s="138"/>
      <c r="AZ102" s="138"/>
      <c r="BA102" s="138"/>
      <c r="BB102" s="138"/>
      <c r="BC102" s="138"/>
      <c r="BD102" s="138"/>
      <c r="BE102" s="138"/>
      <c r="BF102" s="138"/>
      <c r="BG102" s="138"/>
      <c r="BH102" s="138"/>
      <c r="BI102" s="138"/>
      <c r="BJ102" s="138"/>
      <c r="BK102" s="138"/>
      <c r="BL102" s="138"/>
      <c r="BM102" s="138"/>
      <c r="BN102" s="138"/>
      <c r="BO102" s="138"/>
      <c r="BP102" s="138"/>
      <c r="BQ102" s="138"/>
      <c r="BR102" s="138"/>
      <c r="BS102" s="138"/>
      <c r="BT102" s="138"/>
      <c r="BU102" s="138"/>
      <c r="BV102" s="138"/>
      <c r="BW102" s="138"/>
      <c r="BX102" s="138"/>
      <c r="BY102" s="138"/>
      <c r="BZ102" s="138"/>
      <c r="CA102" s="138"/>
      <c r="CB102" s="138"/>
      <c r="CC102" s="138"/>
      <c r="CD102" s="138"/>
      <c r="CE102" s="138"/>
      <c r="CF102" s="138"/>
      <c r="CG102" s="138"/>
      <c r="CH102" s="138"/>
      <c r="CI102" s="138"/>
      <c r="CJ102" s="138"/>
      <c r="CK102" s="138"/>
      <c r="CL102" s="138"/>
      <c r="CM102" s="138"/>
      <c r="CN102" s="138"/>
      <c r="CO102" s="138"/>
      <c r="CP102" s="138"/>
      <c r="CQ102" s="138"/>
      <c r="CR102" s="138"/>
      <c r="CS102" s="138"/>
      <c r="CT102" s="138"/>
      <c r="CU102" s="138"/>
      <c r="CV102" s="138"/>
      <c r="CW102" s="138"/>
      <c r="CX102" s="138"/>
      <c r="CY102" s="138"/>
    </row>
    <row r="103" spans="1:103" ht="21">
      <c r="A103" s="143"/>
      <c r="B103" s="159" t="s">
        <v>236</v>
      </c>
      <c r="C103" s="159"/>
      <c r="D103" s="159"/>
      <c r="E103" s="159"/>
      <c r="F103" s="159"/>
      <c r="G103" s="159"/>
      <c r="H103" s="159"/>
      <c r="I103" s="159"/>
      <c r="J103" s="159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138"/>
      <c r="AO103" s="138"/>
      <c r="AP103" s="138"/>
      <c r="AQ103" s="138"/>
      <c r="AR103" s="138"/>
      <c r="AS103" s="138"/>
      <c r="AT103" s="138"/>
      <c r="AU103" s="138"/>
      <c r="AV103" s="138"/>
      <c r="AW103" s="138"/>
      <c r="AX103" s="138"/>
      <c r="AY103" s="138"/>
      <c r="AZ103" s="138"/>
      <c r="BA103" s="138"/>
      <c r="BB103" s="138"/>
      <c r="BC103" s="138"/>
      <c r="BD103" s="138"/>
      <c r="BE103" s="138"/>
      <c r="BF103" s="138"/>
      <c r="BG103" s="138"/>
      <c r="BH103" s="138"/>
      <c r="BI103" s="138"/>
      <c r="BJ103" s="138"/>
      <c r="BK103" s="138"/>
      <c r="BL103" s="138"/>
      <c r="BM103" s="138"/>
      <c r="BN103" s="138"/>
      <c r="BO103" s="138"/>
      <c r="BP103" s="138"/>
      <c r="BQ103" s="138"/>
      <c r="BR103" s="138"/>
      <c r="BS103" s="138"/>
      <c r="BT103" s="138"/>
      <c r="BU103" s="138"/>
      <c r="BV103" s="138"/>
      <c r="BW103" s="138"/>
      <c r="BX103" s="138"/>
      <c r="BY103" s="138"/>
      <c r="BZ103" s="138"/>
      <c r="CA103" s="138"/>
      <c r="CB103" s="138"/>
      <c r="CC103" s="138"/>
      <c r="CD103" s="138"/>
      <c r="CE103" s="138"/>
      <c r="CF103" s="138"/>
      <c r="CG103" s="138"/>
      <c r="CH103" s="138"/>
      <c r="CI103" s="138"/>
      <c r="CJ103" s="138"/>
      <c r="CK103" s="138"/>
      <c r="CL103" s="138"/>
      <c r="CM103" s="138"/>
      <c r="CN103" s="138"/>
      <c r="CO103" s="138"/>
      <c r="CP103" s="138"/>
      <c r="CQ103" s="138"/>
      <c r="CR103" s="138"/>
      <c r="CS103" s="138"/>
      <c r="CT103" s="138"/>
      <c r="CU103" s="138"/>
      <c r="CV103" s="138"/>
      <c r="CW103" s="138"/>
      <c r="CX103" s="138"/>
      <c r="CY103" s="138"/>
    </row>
    <row r="104" spans="1:103" ht="21">
      <c r="A104" s="143"/>
      <c r="B104" s="156"/>
      <c r="C104" s="156"/>
      <c r="D104" s="153"/>
      <c r="E104" s="153"/>
      <c r="F104" s="153"/>
      <c r="G104" s="155"/>
      <c r="H104" s="153"/>
      <c r="I104" s="153"/>
      <c r="J104" s="153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8"/>
      <c r="AR104" s="138"/>
      <c r="AS104" s="138"/>
      <c r="AT104" s="138"/>
      <c r="AU104" s="138"/>
      <c r="AV104" s="138"/>
      <c r="AW104" s="138"/>
      <c r="AX104" s="138"/>
      <c r="AY104" s="138"/>
      <c r="AZ104" s="138"/>
      <c r="BA104" s="138"/>
      <c r="BB104" s="138"/>
      <c r="BC104" s="138"/>
      <c r="BD104" s="138"/>
      <c r="BE104" s="138"/>
      <c r="BF104" s="138"/>
      <c r="BG104" s="138"/>
      <c r="BH104" s="138"/>
      <c r="BI104" s="138"/>
      <c r="BJ104" s="138"/>
      <c r="BK104" s="138"/>
      <c r="BL104" s="138"/>
      <c r="BM104" s="138"/>
      <c r="BN104" s="138"/>
      <c r="BO104" s="138"/>
      <c r="BP104" s="138"/>
      <c r="BQ104" s="138"/>
      <c r="BR104" s="138"/>
      <c r="BS104" s="138"/>
      <c r="BT104" s="138"/>
      <c r="BU104" s="138"/>
      <c r="BV104" s="138"/>
      <c r="BW104" s="138"/>
      <c r="BX104" s="138"/>
      <c r="BY104" s="138"/>
      <c r="BZ104" s="138"/>
      <c r="CA104" s="138"/>
      <c r="CB104" s="138"/>
      <c r="CC104" s="138"/>
      <c r="CD104" s="138"/>
      <c r="CE104" s="138"/>
      <c r="CF104" s="138"/>
      <c r="CG104" s="138"/>
      <c r="CH104" s="138"/>
      <c r="CI104" s="138"/>
      <c r="CJ104" s="138"/>
      <c r="CK104" s="138"/>
      <c r="CL104" s="138"/>
      <c r="CM104" s="138"/>
      <c r="CN104" s="138"/>
      <c r="CO104" s="138"/>
      <c r="CP104" s="138"/>
      <c r="CQ104" s="138"/>
      <c r="CR104" s="138"/>
      <c r="CS104" s="138"/>
      <c r="CT104" s="138"/>
      <c r="CU104" s="138"/>
      <c r="CV104" s="138"/>
      <c r="CW104" s="138"/>
      <c r="CX104" s="138"/>
      <c r="CY104" s="138"/>
    </row>
    <row r="105" spans="1:10" ht="51" customHeight="1">
      <c r="A105" s="43"/>
      <c r="B105" s="159" t="s">
        <v>237</v>
      </c>
      <c r="C105" s="159"/>
      <c r="D105" s="159"/>
      <c r="E105" s="159"/>
      <c r="F105" s="159"/>
      <c r="G105" s="159"/>
      <c r="H105" s="159"/>
      <c r="I105" s="159"/>
      <c r="J105" s="159"/>
    </row>
    <row r="106" spans="2:10" ht="48.75" customHeight="1">
      <c r="B106" s="150"/>
      <c r="C106" s="150"/>
      <c r="D106" s="150"/>
      <c r="E106" s="150"/>
      <c r="F106" s="150"/>
      <c r="G106" s="150"/>
      <c r="H106" s="150"/>
      <c r="I106" s="150"/>
      <c r="J106" s="150"/>
    </row>
  </sheetData>
  <sheetProtection password="D1E1" sheet="1"/>
  <mergeCells count="16">
    <mergeCell ref="B94:H94"/>
    <mergeCell ref="B93:H93"/>
    <mergeCell ref="C95:H95"/>
    <mergeCell ref="B96:C96"/>
    <mergeCell ref="B97:J97"/>
    <mergeCell ref="B98:J98"/>
    <mergeCell ref="B102:J102"/>
    <mergeCell ref="B103:J103"/>
    <mergeCell ref="B105:J105"/>
    <mergeCell ref="B99:J99"/>
    <mergeCell ref="B101:J101"/>
    <mergeCell ref="C2:J2"/>
    <mergeCell ref="B3:J3"/>
    <mergeCell ref="B4:J4"/>
    <mergeCell ref="B5:J5"/>
    <mergeCell ref="C70:H70"/>
  </mergeCells>
  <printOptions/>
  <pageMargins left="0.25" right="0.25" top="0.75" bottom="0.75" header="0.3" footer="0.3"/>
  <pageSetup fitToHeight="0" fitToWidth="1" horizontalDpi="600" verticalDpi="600" orientation="portrait" paperSize="9" scale="3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="55" zoomScaleNormal="55" zoomScalePageLayoutView="0" workbookViewId="0" topLeftCell="A1">
      <selection activeCell="C24" sqref="C24"/>
    </sheetView>
  </sheetViews>
  <sheetFormatPr defaultColWidth="9.140625" defaultRowHeight="12.75"/>
  <cols>
    <col min="1" max="1" width="6.7109375" style="36" customWidth="1"/>
    <col min="2" max="2" width="64.00390625" style="36" customWidth="1"/>
    <col min="3" max="3" width="43.7109375" style="36" customWidth="1"/>
    <col min="4" max="4" width="28.57421875" style="36" customWidth="1"/>
    <col min="5" max="5" width="8.421875" style="79" customWidth="1"/>
    <col min="6" max="6" width="13.140625" style="80" customWidth="1"/>
    <col min="7" max="7" width="11.8515625" style="80" customWidth="1"/>
    <col min="8" max="8" width="13.7109375" style="81" customWidth="1"/>
    <col min="9" max="16384" width="9.140625" style="36" customWidth="1"/>
  </cols>
  <sheetData>
    <row r="1" spans="1:8" ht="39.75" customHeight="1">
      <c r="A1" s="31"/>
      <c r="B1" s="31"/>
      <c r="C1" s="31"/>
      <c r="D1" s="31"/>
      <c r="E1" s="32"/>
      <c r="F1" s="33"/>
      <c r="G1" s="34"/>
      <c r="H1" s="35"/>
    </row>
    <row r="2" spans="1:8" ht="21" customHeight="1">
      <c r="A2" s="37"/>
      <c r="B2" s="176" t="s">
        <v>292</v>
      </c>
      <c r="C2" s="176"/>
      <c r="D2" s="176"/>
      <c r="E2" s="176"/>
      <c r="F2" s="176"/>
      <c r="G2" s="176"/>
      <c r="H2" s="176"/>
    </row>
    <row r="3" spans="1:8" ht="21" customHeight="1">
      <c r="A3" s="37"/>
      <c r="B3" s="162" t="s">
        <v>228</v>
      </c>
      <c r="C3" s="162"/>
      <c r="D3" s="162"/>
      <c r="E3" s="162"/>
      <c r="F3" s="162"/>
      <c r="G3" s="162"/>
      <c r="H3" s="162"/>
    </row>
    <row r="4" spans="1:8" ht="21">
      <c r="A4" s="37"/>
      <c r="B4" s="163" t="s">
        <v>151</v>
      </c>
      <c r="C4" s="163"/>
      <c r="D4" s="163"/>
      <c r="E4" s="163"/>
      <c r="F4" s="163"/>
      <c r="G4" s="163"/>
      <c r="H4" s="163"/>
    </row>
    <row r="5" spans="1:8" ht="21">
      <c r="A5" s="37"/>
      <c r="B5" s="164" t="s">
        <v>290</v>
      </c>
      <c r="C5" s="164"/>
      <c r="D5" s="164"/>
      <c r="E5" s="164"/>
      <c r="F5" s="164"/>
      <c r="G5" s="164"/>
      <c r="H5" s="164"/>
    </row>
    <row r="6" spans="1:8" s="42" customFormat="1" ht="12.75">
      <c r="A6" s="38"/>
      <c r="B6" s="38"/>
      <c r="C6" s="38"/>
      <c r="D6" s="38"/>
      <c r="E6" s="39"/>
      <c r="F6" s="40"/>
      <c r="G6" s="40"/>
      <c r="H6" s="41"/>
    </row>
    <row r="7" spans="2:8" s="43" customFormat="1" ht="21">
      <c r="B7" s="44"/>
      <c r="C7" s="44"/>
      <c r="D7" s="44"/>
      <c r="E7" s="45"/>
      <c r="F7" s="46"/>
      <c r="G7" s="46"/>
      <c r="H7" s="47"/>
    </row>
    <row r="8" spans="1:8" s="43" customFormat="1" ht="21">
      <c r="A8" s="48"/>
      <c r="B8" s="43" t="s">
        <v>249</v>
      </c>
      <c r="E8" s="49"/>
      <c r="F8" s="50"/>
      <c r="G8" s="51"/>
      <c r="H8" s="52"/>
    </row>
    <row r="9" spans="1:8" s="43" customFormat="1" ht="21">
      <c r="A9" s="53" t="s">
        <v>0</v>
      </c>
      <c r="B9" s="53" t="s">
        <v>250</v>
      </c>
      <c r="C9" s="53" t="s">
        <v>2</v>
      </c>
      <c r="D9" s="53" t="s">
        <v>251</v>
      </c>
      <c r="E9" s="53" t="s">
        <v>3</v>
      </c>
      <c r="F9" s="54" t="s">
        <v>205</v>
      </c>
      <c r="G9" s="54" t="s">
        <v>247</v>
      </c>
      <c r="H9" s="55" t="s">
        <v>248</v>
      </c>
    </row>
    <row r="10" spans="1:8" s="43" customFormat="1" ht="21">
      <c r="A10" s="56">
        <v>1</v>
      </c>
      <c r="B10" s="57" t="s">
        <v>252</v>
      </c>
      <c r="C10" s="57"/>
      <c r="D10" s="58" t="s">
        <v>253</v>
      </c>
      <c r="E10" s="59" t="s">
        <v>158</v>
      </c>
      <c r="F10" s="60">
        <v>1080</v>
      </c>
      <c r="G10" s="28"/>
      <c r="H10" s="61">
        <f aca="true" t="shared" si="0" ref="H10:H32">F10*G10</f>
        <v>0</v>
      </c>
    </row>
    <row r="11" spans="1:8" s="43" customFormat="1" ht="21">
      <c r="A11" s="56">
        <v>2</v>
      </c>
      <c r="B11" s="62" t="s">
        <v>254</v>
      </c>
      <c r="C11" s="62"/>
      <c r="D11" s="58" t="s">
        <v>253</v>
      </c>
      <c r="E11" s="63" t="s">
        <v>158</v>
      </c>
      <c r="F11" s="60">
        <v>60</v>
      </c>
      <c r="G11" s="28"/>
      <c r="H11" s="61">
        <f t="shared" si="0"/>
        <v>0</v>
      </c>
    </row>
    <row r="12" spans="1:8" s="43" customFormat="1" ht="21">
      <c r="A12" s="56">
        <v>3</v>
      </c>
      <c r="B12" s="62" t="s">
        <v>255</v>
      </c>
      <c r="C12" s="62"/>
      <c r="D12" s="58" t="s">
        <v>253</v>
      </c>
      <c r="E12" s="63" t="s">
        <v>158</v>
      </c>
      <c r="F12" s="60">
        <v>36</v>
      </c>
      <c r="G12" s="28"/>
      <c r="H12" s="61">
        <f t="shared" si="0"/>
        <v>0</v>
      </c>
    </row>
    <row r="13" spans="1:8" s="43" customFormat="1" ht="21">
      <c r="A13" s="56">
        <v>14</v>
      </c>
      <c r="B13" s="64" t="s">
        <v>256</v>
      </c>
      <c r="C13" s="64"/>
      <c r="D13" s="58" t="s">
        <v>253</v>
      </c>
      <c r="E13" s="63" t="s">
        <v>158</v>
      </c>
      <c r="F13" s="65">
        <v>6</v>
      </c>
      <c r="G13" s="28"/>
      <c r="H13" s="61">
        <f>F13*G13</f>
        <v>0</v>
      </c>
    </row>
    <row r="14" spans="1:8" s="43" customFormat="1" ht="26.25" customHeight="1">
      <c r="A14" s="56">
        <v>10</v>
      </c>
      <c r="B14" s="64" t="s">
        <v>257</v>
      </c>
      <c r="C14" s="64"/>
      <c r="D14" s="58" t="s">
        <v>253</v>
      </c>
      <c r="E14" s="63" t="s">
        <v>158</v>
      </c>
      <c r="F14" s="65">
        <v>3</v>
      </c>
      <c r="G14" s="28"/>
      <c r="H14" s="61">
        <f>F14*G14</f>
        <v>0</v>
      </c>
    </row>
    <row r="15" spans="1:8" s="43" customFormat="1" ht="21">
      <c r="A15" s="56">
        <v>4</v>
      </c>
      <c r="B15" s="57" t="s">
        <v>258</v>
      </c>
      <c r="C15" s="57" t="s">
        <v>259</v>
      </c>
      <c r="D15" s="66" t="s">
        <v>260</v>
      </c>
      <c r="E15" s="59" t="s">
        <v>261</v>
      </c>
      <c r="F15" s="65">
        <v>540</v>
      </c>
      <c r="G15" s="28"/>
      <c r="H15" s="61">
        <f t="shared" si="0"/>
        <v>0</v>
      </c>
    </row>
    <row r="16" spans="1:8" s="43" customFormat="1" ht="21">
      <c r="A16" s="56">
        <v>5</v>
      </c>
      <c r="B16" s="62" t="s">
        <v>262</v>
      </c>
      <c r="C16" s="62" t="s">
        <v>263</v>
      </c>
      <c r="D16" s="66" t="s">
        <v>260</v>
      </c>
      <c r="E16" s="63" t="s">
        <v>19</v>
      </c>
      <c r="F16" s="65">
        <v>43</v>
      </c>
      <c r="G16" s="28"/>
      <c r="H16" s="61">
        <f t="shared" si="0"/>
        <v>0</v>
      </c>
    </row>
    <row r="17" spans="1:8" s="43" customFormat="1" ht="21">
      <c r="A17" s="56">
        <v>6</v>
      </c>
      <c r="B17" s="62" t="s">
        <v>264</v>
      </c>
      <c r="C17" s="62" t="s">
        <v>263</v>
      </c>
      <c r="D17" s="66" t="s">
        <v>260</v>
      </c>
      <c r="E17" s="63" t="s">
        <v>19</v>
      </c>
      <c r="F17" s="65">
        <v>10.5</v>
      </c>
      <c r="G17" s="28"/>
      <c r="H17" s="61">
        <f t="shared" si="0"/>
        <v>0</v>
      </c>
    </row>
    <row r="18" spans="1:8" s="43" customFormat="1" ht="21">
      <c r="A18" s="56">
        <v>7</v>
      </c>
      <c r="B18" s="62" t="s">
        <v>265</v>
      </c>
      <c r="C18" s="62" t="s">
        <v>263</v>
      </c>
      <c r="D18" s="66" t="s">
        <v>260</v>
      </c>
      <c r="E18" s="63" t="s">
        <v>158</v>
      </c>
      <c r="F18" s="65">
        <v>1</v>
      </c>
      <c r="G18" s="28"/>
      <c r="H18" s="61">
        <f t="shared" si="0"/>
        <v>0</v>
      </c>
    </row>
    <row r="19" spans="1:8" s="43" customFormat="1" ht="21">
      <c r="A19" s="56">
        <v>8</v>
      </c>
      <c r="B19" s="62" t="s">
        <v>266</v>
      </c>
      <c r="C19" s="62" t="s">
        <v>267</v>
      </c>
      <c r="D19" s="66" t="s">
        <v>260</v>
      </c>
      <c r="E19" s="63" t="s">
        <v>158</v>
      </c>
      <c r="F19" s="65">
        <v>3</v>
      </c>
      <c r="G19" s="28"/>
      <c r="H19" s="61">
        <f t="shared" si="0"/>
        <v>0</v>
      </c>
    </row>
    <row r="20" spans="1:8" s="43" customFormat="1" ht="21">
      <c r="A20" s="56">
        <v>9</v>
      </c>
      <c r="B20" s="62" t="s">
        <v>268</v>
      </c>
      <c r="C20" s="62" t="s">
        <v>267</v>
      </c>
      <c r="D20" s="66" t="s">
        <v>260</v>
      </c>
      <c r="E20" s="63" t="s">
        <v>158</v>
      </c>
      <c r="F20" s="65">
        <v>3</v>
      </c>
      <c r="G20" s="28"/>
      <c r="H20" s="61">
        <f t="shared" si="0"/>
        <v>0</v>
      </c>
    </row>
    <row r="21" spans="1:8" s="43" customFormat="1" ht="21">
      <c r="A21" s="56">
        <v>11</v>
      </c>
      <c r="B21" s="64" t="s">
        <v>269</v>
      </c>
      <c r="C21" s="64" t="s">
        <v>267</v>
      </c>
      <c r="D21" s="66" t="s">
        <v>260</v>
      </c>
      <c r="E21" s="63" t="s">
        <v>158</v>
      </c>
      <c r="F21" s="65">
        <v>30</v>
      </c>
      <c r="G21" s="28"/>
      <c r="H21" s="61">
        <f t="shared" si="0"/>
        <v>0</v>
      </c>
    </row>
    <row r="22" spans="1:8" s="43" customFormat="1" ht="21">
      <c r="A22" s="56">
        <v>12</v>
      </c>
      <c r="B22" s="64" t="s">
        <v>270</v>
      </c>
      <c r="C22" s="64" t="s">
        <v>267</v>
      </c>
      <c r="D22" s="66" t="s">
        <v>260</v>
      </c>
      <c r="E22" s="63" t="s">
        <v>158</v>
      </c>
      <c r="F22" s="65">
        <v>15</v>
      </c>
      <c r="G22" s="28"/>
      <c r="H22" s="61">
        <f t="shared" si="0"/>
        <v>0</v>
      </c>
    </row>
    <row r="23" spans="1:8" ht="21">
      <c r="A23" s="56">
        <v>13</v>
      </c>
      <c r="B23" s="64" t="s">
        <v>271</v>
      </c>
      <c r="C23" s="64" t="s">
        <v>267</v>
      </c>
      <c r="D23" s="66" t="s">
        <v>260</v>
      </c>
      <c r="E23" s="63" t="s">
        <v>158</v>
      </c>
      <c r="F23" s="65">
        <v>6</v>
      </c>
      <c r="G23" s="28"/>
      <c r="H23" s="61">
        <f t="shared" si="0"/>
        <v>0</v>
      </c>
    </row>
    <row r="24" spans="1:8" ht="44.25" customHeight="1">
      <c r="A24" s="56">
        <v>15</v>
      </c>
      <c r="B24" s="67" t="s">
        <v>272</v>
      </c>
      <c r="C24" s="67" t="s">
        <v>267</v>
      </c>
      <c r="D24" s="66"/>
      <c r="E24" s="68" t="s">
        <v>158</v>
      </c>
      <c r="F24" s="65">
        <f>F11+F12</f>
        <v>96</v>
      </c>
      <c r="G24" s="28"/>
      <c r="H24" s="61">
        <f t="shared" si="0"/>
        <v>0</v>
      </c>
    </row>
    <row r="25" spans="1:8" ht="35.25" customHeight="1">
      <c r="A25" s="56">
        <v>16</v>
      </c>
      <c r="B25" s="64" t="s">
        <v>273</v>
      </c>
      <c r="C25" s="64" t="s">
        <v>274</v>
      </c>
      <c r="D25" s="66"/>
      <c r="E25" s="63" t="s">
        <v>275</v>
      </c>
      <c r="F25" s="65">
        <v>2</v>
      </c>
      <c r="G25" s="28"/>
      <c r="H25" s="61">
        <f t="shared" si="0"/>
        <v>0</v>
      </c>
    </row>
    <row r="26" spans="1:8" ht="48.75" customHeight="1">
      <c r="A26" s="56">
        <v>17</v>
      </c>
      <c r="B26" s="64" t="s">
        <v>276</v>
      </c>
      <c r="C26" s="64" t="s">
        <v>277</v>
      </c>
      <c r="D26" s="66"/>
      <c r="E26" s="63" t="s">
        <v>19</v>
      </c>
      <c r="F26" s="65">
        <f>F10</f>
        <v>1080</v>
      </c>
      <c r="G26" s="28"/>
      <c r="H26" s="61">
        <f t="shared" si="0"/>
        <v>0</v>
      </c>
    </row>
    <row r="27" spans="1:8" ht="47.25" customHeight="1">
      <c r="A27" s="56">
        <v>18</v>
      </c>
      <c r="B27" s="64" t="s">
        <v>278</v>
      </c>
      <c r="C27" s="64" t="s">
        <v>279</v>
      </c>
      <c r="D27" s="66"/>
      <c r="E27" s="63" t="s">
        <v>176</v>
      </c>
      <c r="F27" s="65">
        <v>2</v>
      </c>
      <c r="G27" s="28"/>
      <c r="H27" s="61">
        <f t="shared" si="0"/>
        <v>0</v>
      </c>
    </row>
    <row r="28" spans="1:8" ht="21">
      <c r="A28" s="56">
        <v>19</v>
      </c>
      <c r="B28" s="64" t="s">
        <v>280</v>
      </c>
      <c r="C28" s="64" t="s">
        <v>281</v>
      </c>
      <c r="D28" s="66" t="s">
        <v>260</v>
      </c>
      <c r="E28" s="63" t="s">
        <v>19</v>
      </c>
      <c r="F28" s="65">
        <v>74</v>
      </c>
      <c r="G28" s="28"/>
      <c r="H28" s="61">
        <f t="shared" si="0"/>
        <v>0</v>
      </c>
    </row>
    <row r="29" spans="1:8" ht="32.25" customHeight="1">
      <c r="A29" s="56">
        <v>20</v>
      </c>
      <c r="B29" s="64" t="s">
        <v>282</v>
      </c>
      <c r="C29" s="64" t="s">
        <v>283</v>
      </c>
      <c r="D29" s="66" t="s">
        <v>260</v>
      </c>
      <c r="E29" s="63" t="s">
        <v>158</v>
      </c>
      <c r="F29" s="65">
        <v>2</v>
      </c>
      <c r="G29" s="28"/>
      <c r="H29" s="61">
        <f t="shared" si="0"/>
        <v>0</v>
      </c>
    </row>
    <row r="30" spans="1:8" ht="21">
      <c r="A30" s="56">
        <v>21</v>
      </c>
      <c r="B30" s="69" t="s">
        <v>284</v>
      </c>
      <c r="C30" s="64" t="s">
        <v>285</v>
      </c>
      <c r="D30" s="55"/>
      <c r="E30" s="63" t="s">
        <v>158</v>
      </c>
      <c r="F30" s="70">
        <v>2</v>
      </c>
      <c r="G30" s="29"/>
      <c r="H30" s="61">
        <f t="shared" si="0"/>
        <v>0</v>
      </c>
    </row>
    <row r="31" spans="1:8" ht="21">
      <c r="A31" s="56">
        <v>22</v>
      </c>
      <c r="B31" s="69" t="s">
        <v>286</v>
      </c>
      <c r="C31" s="69" t="s">
        <v>287</v>
      </c>
      <c r="D31" s="55"/>
      <c r="E31" s="55" t="s">
        <v>288</v>
      </c>
      <c r="F31" s="70">
        <v>2</v>
      </c>
      <c r="G31" s="29"/>
      <c r="H31" s="61">
        <f t="shared" si="0"/>
        <v>0</v>
      </c>
    </row>
    <row r="32" spans="1:8" ht="21">
      <c r="A32" s="56">
        <v>23</v>
      </c>
      <c r="B32" s="69" t="s">
        <v>289</v>
      </c>
      <c r="C32" s="69"/>
      <c r="D32" s="55"/>
      <c r="E32" s="55" t="s">
        <v>288</v>
      </c>
      <c r="F32" s="70">
        <v>4</v>
      </c>
      <c r="G32" s="29"/>
      <c r="H32" s="61">
        <f t="shared" si="0"/>
        <v>0</v>
      </c>
    </row>
    <row r="33" spans="1:8" ht="25.5" customHeight="1">
      <c r="A33" s="43"/>
      <c r="B33" s="43"/>
      <c r="C33" s="43"/>
      <c r="D33" s="43"/>
      <c r="E33" s="71"/>
      <c r="F33" s="46"/>
      <c r="G33" s="46"/>
      <c r="H33" s="72">
        <f>SUM(H10:H32)</f>
        <v>0</v>
      </c>
    </row>
    <row r="34" spans="1:8" ht="35.25" customHeight="1">
      <c r="A34" s="186" t="s">
        <v>293</v>
      </c>
      <c r="B34" s="186"/>
      <c r="C34" s="186"/>
      <c r="D34" s="186"/>
      <c r="E34" s="186"/>
      <c r="F34" s="186"/>
      <c r="G34" s="186"/>
      <c r="H34" s="186"/>
    </row>
    <row r="35" spans="1:8" ht="61.5" customHeight="1">
      <c r="A35" s="73" t="s">
        <v>291</v>
      </c>
      <c r="B35" s="30"/>
      <c r="C35" s="30"/>
      <c r="D35" s="30"/>
      <c r="E35" s="73"/>
      <c r="F35" s="30"/>
      <c r="G35" s="73"/>
      <c r="H35" s="73"/>
    </row>
    <row r="36" spans="2:8" ht="21">
      <c r="B36" s="171"/>
      <c r="C36" s="171"/>
      <c r="D36" s="74"/>
      <c r="E36" s="74"/>
      <c r="F36" s="74"/>
      <c r="G36" s="75" t="s">
        <v>230</v>
      </c>
      <c r="H36" s="76"/>
    </row>
    <row r="37" spans="2:8" ht="58.5" customHeight="1">
      <c r="B37" s="172" t="s">
        <v>231</v>
      </c>
      <c r="C37" s="172"/>
      <c r="D37" s="172"/>
      <c r="E37" s="172"/>
      <c r="F37" s="172"/>
      <c r="G37" s="172"/>
      <c r="H37" s="172"/>
    </row>
    <row r="38" spans="2:8" ht="50.25" customHeight="1">
      <c r="B38" s="173" t="s">
        <v>232</v>
      </c>
      <c r="C38" s="173"/>
      <c r="D38" s="173"/>
      <c r="E38" s="173"/>
      <c r="F38" s="173"/>
      <c r="G38" s="173"/>
      <c r="H38" s="173"/>
    </row>
    <row r="39" spans="2:8" ht="58.5" customHeight="1">
      <c r="B39" s="187" t="s">
        <v>233</v>
      </c>
      <c r="C39" s="187"/>
      <c r="D39" s="187"/>
      <c r="E39" s="187"/>
      <c r="F39" s="187"/>
      <c r="G39" s="187"/>
      <c r="H39" s="187"/>
    </row>
    <row r="40" spans="2:8" ht="21">
      <c r="B40" s="77"/>
      <c r="C40" s="77"/>
      <c r="D40" s="76"/>
      <c r="E40" s="76"/>
      <c r="F40" s="76"/>
      <c r="G40" s="78"/>
      <c r="H40" s="76"/>
    </row>
    <row r="41" spans="2:8" ht="21">
      <c r="B41" s="170" t="s">
        <v>234</v>
      </c>
      <c r="C41" s="170"/>
      <c r="D41" s="170"/>
      <c r="E41" s="170"/>
      <c r="F41" s="170"/>
      <c r="G41" s="170"/>
      <c r="H41" s="170"/>
    </row>
    <row r="42" spans="2:8" ht="21">
      <c r="B42" s="170" t="s">
        <v>235</v>
      </c>
      <c r="C42" s="170"/>
      <c r="D42" s="170"/>
      <c r="E42" s="170"/>
      <c r="F42" s="170"/>
      <c r="G42" s="170"/>
      <c r="H42" s="170"/>
    </row>
    <row r="43" spans="2:8" ht="21">
      <c r="B43" s="170" t="s">
        <v>236</v>
      </c>
      <c r="C43" s="170"/>
      <c r="D43" s="170"/>
      <c r="E43" s="170"/>
      <c r="F43" s="170"/>
      <c r="G43" s="170"/>
      <c r="H43" s="170"/>
    </row>
    <row r="44" spans="2:8" ht="21">
      <c r="B44" s="170" t="s">
        <v>237</v>
      </c>
      <c r="C44" s="170"/>
      <c r="D44" s="170"/>
      <c r="E44" s="170"/>
      <c r="F44" s="170"/>
      <c r="G44" s="170"/>
      <c r="H44" s="170"/>
    </row>
  </sheetData>
  <sheetProtection password="DE21" sheet="1"/>
  <mergeCells count="13">
    <mergeCell ref="B2:H2"/>
    <mergeCell ref="B36:C36"/>
    <mergeCell ref="B44:H44"/>
    <mergeCell ref="A34:H34"/>
    <mergeCell ref="B37:H37"/>
    <mergeCell ref="B38:H38"/>
    <mergeCell ref="B39:H39"/>
    <mergeCell ref="B41:H41"/>
    <mergeCell ref="B42:H42"/>
    <mergeCell ref="B43:H43"/>
    <mergeCell ref="B3:H3"/>
    <mergeCell ref="B4:H4"/>
    <mergeCell ref="B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Stefanov, Zhivko</dc:creator>
  <cp:keywords/>
  <dc:description/>
  <cp:lastModifiedBy>Z0495</cp:lastModifiedBy>
  <cp:lastPrinted>2017-05-02T07:42:07Z</cp:lastPrinted>
  <dcterms:created xsi:type="dcterms:W3CDTF">1996-10-14T23:33:28Z</dcterms:created>
  <dcterms:modified xsi:type="dcterms:W3CDTF">2017-05-09T08:31:57Z</dcterms:modified>
  <cp:category/>
  <cp:version/>
  <cp:contentType/>
  <cp:contentStatus/>
</cp:coreProperties>
</file>