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27795" windowHeight="12075"/>
  </bookViews>
  <sheets>
    <sheet name="КСС" sheetId="1" r:id="rId1"/>
    <sheet name="Материали" sheetId="2" r:id="rId2"/>
    <sheet name="Sheet3" sheetId="3" r:id="rId3"/>
  </sheets>
  <externalReferences>
    <externalReference r:id="rId4"/>
    <externalReference r:id="rId5"/>
    <externalReference r:id="rId6"/>
    <externalReference r:id="rId7"/>
  </externalReferences>
  <calcPr calcId="145621"/>
</workbook>
</file>

<file path=xl/calcChain.xml><?xml version="1.0" encoding="utf-8"?>
<calcChain xmlns="http://schemas.openxmlformats.org/spreadsheetml/2006/main">
  <c r="H76" i="1" l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7" i="1"/>
  <c r="H78" i="1"/>
  <c r="H53" i="1"/>
  <c r="H52" i="1"/>
  <c r="D41" i="2" l="1"/>
  <c r="D40" i="2"/>
  <c r="D39" i="2"/>
  <c r="D38" i="2"/>
  <c r="E36" i="2"/>
  <c r="D36" i="2"/>
  <c r="E35" i="2"/>
  <c r="D35" i="2"/>
  <c r="E34" i="2"/>
  <c r="D34" i="2"/>
  <c r="E33" i="2"/>
  <c r="D33" i="2"/>
  <c r="E32" i="2"/>
  <c r="D32" i="2"/>
  <c r="E31" i="2"/>
  <c r="D31" i="2"/>
  <c r="E30" i="2"/>
  <c r="D30" i="2"/>
  <c r="E29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5" i="2"/>
  <c r="D11" i="2"/>
  <c r="D10" i="2"/>
  <c r="D9" i="2"/>
  <c r="D8" i="2"/>
  <c r="D7" i="2"/>
  <c r="D6" i="2"/>
  <c r="H60" i="1"/>
  <c r="H57" i="1"/>
  <c r="E57" i="1"/>
  <c r="D57" i="1"/>
  <c r="H56" i="1"/>
  <c r="E56" i="1"/>
  <c r="D56" i="1"/>
  <c r="H55" i="1"/>
  <c r="E55" i="1"/>
  <c r="D55" i="1"/>
  <c r="H54" i="1"/>
  <c r="E54" i="1"/>
  <c r="D54" i="1"/>
  <c r="E53" i="1"/>
  <c r="D53" i="1"/>
  <c r="E52" i="1"/>
  <c r="D52" i="1"/>
  <c r="H51" i="1"/>
  <c r="E51" i="1"/>
  <c r="D51" i="1"/>
  <c r="H50" i="1"/>
  <c r="E50" i="1"/>
  <c r="D50" i="1"/>
  <c r="H49" i="1"/>
  <c r="E49" i="1"/>
  <c r="D49" i="1"/>
  <c r="H48" i="1"/>
  <c r="E48" i="1"/>
  <c r="D48" i="1"/>
  <c r="H47" i="1"/>
  <c r="E47" i="1"/>
  <c r="D47" i="1"/>
  <c r="H46" i="1"/>
  <c r="E46" i="1"/>
  <c r="D46" i="1"/>
  <c r="H45" i="1"/>
  <c r="E45" i="1"/>
  <c r="D45" i="1"/>
  <c r="H44" i="1"/>
  <c r="E44" i="1"/>
  <c r="D44" i="1"/>
  <c r="H43" i="1"/>
  <c r="E43" i="1"/>
  <c r="D43" i="1"/>
  <c r="H42" i="1"/>
  <c r="E42" i="1"/>
  <c r="D42" i="1"/>
  <c r="H41" i="1"/>
  <c r="E41" i="1"/>
  <c r="D41" i="1"/>
  <c r="H40" i="1"/>
  <c r="E40" i="1"/>
  <c r="D40" i="1"/>
  <c r="H39" i="1"/>
  <c r="E39" i="1"/>
  <c r="D39" i="1"/>
  <c r="H38" i="1"/>
  <c r="E38" i="1"/>
  <c r="D38" i="1"/>
  <c r="H37" i="1"/>
  <c r="E37" i="1"/>
  <c r="D37" i="1"/>
  <c r="H36" i="1"/>
  <c r="E36" i="1"/>
  <c r="D36" i="1"/>
  <c r="H35" i="1"/>
  <c r="E35" i="1"/>
  <c r="D35" i="1"/>
  <c r="H32" i="1"/>
  <c r="H31" i="1"/>
  <c r="E31" i="1"/>
  <c r="D31" i="1"/>
  <c r="H30" i="1"/>
  <c r="E30" i="1"/>
  <c r="D30" i="1"/>
  <c r="H29" i="1"/>
  <c r="E29" i="1"/>
  <c r="D29" i="1"/>
  <c r="H28" i="1"/>
  <c r="E28" i="1"/>
  <c r="D28" i="1"/>
  <c r="H27" i="1"/>
  <c r="E27" i="1"/>
  <c r="D27" i="1"/>
  <c r="H26" i="1"/>
  <c r="E26" i="1"/>
  <c r="D26" i="1"/>
  <c r="H25" i="1"/>
  <c r="E25" i="1"/>
  <c r="D25" i="1"/>
  <c r="H24" i="1"/>
  <c r="E24" i="1"/>
  <c r="D24" i="1"/>
  <c r="H23" i="1"/>
  <c r="E23" i="1"/>
  <c r="D23" i="1"/>
  <c r="H22" i="1"/>
  <c r="E22" i="1"/>
  <c r="D22" i="1"/>
  <c r="H21" i="1"/>
  <c r="E21" i="1"/>
  <c r="D21" i="1"/>
  <c r="H20" i="1"/>
  <c r="E20" i="1"/>
  <c r="D20" i="1"/>
  <c r="H19" i="1"/>
  <c r="E19" i="1"/>
  <c r="D19" i="1"/>
  <c r="H18" i="1"/>
  <c r="E18" i="1"/>
  <c r="D18" i="1"/>
  <c r="H17" i="1"/>
  <c r="E17" i="1"/>
  <c r="D17" i="1"/>
  <c r="H16" i="1"/>
  <c r="E16" i="1"/>
  <c r="D16" i="1"/>
  <c r="H15" i="1"/>
  <c r="E15" i="1"/>
  <c r="D15" i="1"/>
  <c r="H14" i="1"/>
  <c r="E14" i="1"/>
  <c r="D14" i="1"/>
  <c r="H13" i="1"/>
  <c r="E13" i="1"/>
  <c r="D13" i="1"/>
  <c r="H12" i="1"/>
  <c r="E12" i="1"/>
  <c r="D12" i="1"/>
  <c r="H11" i="1"/>
  <c r="E11" i="1"/>
  <c r="D11" i="1"/>
  <c r="H10" i="1"/>
  <c r="E10" i="1"/>
  <c r="D10" i="1"/>
  <c r="H9" i="1"/>
  <c r="E9" i="1"/>
  <c r="D9" i="1"/>
  <c r="H8" i="1"/>
  <c r="E8" i="1"/>
  <c r="D8" i="1"/>
  <c r="H7" i="1"/>
  <c r="E7" i="1"/>
  <c r="D7" i="1"/>
  <c r="H6" i="1"/>
  <c r="E6" i="1"/>
  <c r="D6" i="1"/>
  <c r="H33" i="1" l="1"/>
  <c r="H79" i="1"/>
  <c r="H58" i="1"/>
  <c r="H80" i="1" l="1"/>
</calcChain>
</file>

<file path=xl/sharedStrings.xml><?xml version="1.0" encoding="utf-8"?>
<sst xmlns="http://schemas.openxmlformats.org/spreadsheetml/2006/main" count="205" uniqueCount="88">
  <si>
    <t>Обект: ТП 1- САДОВО: ПОДМЯНА НА ГРЪБНАК, ИЗНАСЯНЕ НА ТАБЛА</t>
  </si>
  <si>
    <t xml:space="preserve">КОЛИЧЕСТВЕНО-СТОЙНОСТНА СМЕТКА </t>
  </si>
  <si>
    <t>№</t>
  </si>
  <si>
    <t>УСН</t>
  </si>
  <si>
    <t>Наименование на монтажните работи</t>
  </si>
  <si>
    <t>м-ка</t>
  </si>
  <si>
    <t>к-во</t>
  </si>
  <si>
    <t>ед.цена</t>
  </si>
  <si>
    <t>общо цена</t>
  </si>
  <si>
    <t>Клон 1</t>
  </si>
  <si>
    <t>рязане клони на дървета</t>
  </si>
  <si>
    <t>бр</t>
  </si>
  <si>
    <t>Клон 2</t>
  </si>
  <si>
    <t>Клон 3</t>
  </si>
  <si>
    <t>Теглене на усукан проводник до 3х70+54, 6</t>
  </si>
  <si>
    <t>м</t>
  </si>
  <si>
    <t>Теглене на усукан проводник 4х16</t>
  </si>
  <si>
    <t>Теглене на усукан проводник 2х16</t>
  </si>
  <si>
    <t>Демонтаж на изолатор с кука за НН,  заедно с превръзките</t>
  </si>
  <si>
    <t>Демонтаж на единичен проводник НН</t>
  </si>
  <si>
    <t>Монтаж на клема отклонителна/разклонителна към мрежа</t>
  </si>
  <si>
    <t>Монтаж на клема опъвателна с конзола за УИП</t>
  </si>
  <si>
    <t>Монтаж на опъвач заедно с кука на стена/стълб</t>
  </si>
  <si>
    <t>Монтаж на клема носеща с конзола за УИП</t>
  </si>
  <si>
    <t xml:space="preserve">Монтаж на термосвиваеми тапи на изолиран проводник </t>
  </si>
  <si>
    <t>Монтаж табло до 5 електромера включително-на стълб</t>
  </si>
  <si>
    <t>бр.</t>
  </si>
  <si>
    <t xml:space="preserve">Подвързване на кабел към съществуващо табло / съоръжение </t>
  </si>
  <si>
    <t xml:space="preserve">Монтаж на маншон изолиран MJPB </t>
  </si>
  <si>
    <t>Монтаж на гофрирана тръба</t>
  </si>
  <si>
    <t>Направа заземление с един кол</t>
  </si>
  <si>
    <t>Транспорт на стари материали до склад на Възложителя/депо/</t>
  </si>
  <si>
    <t>т/км</t>
  </si>
  <si>
    <t>Транспорт на материали от склад на Възложителя</t>
  </si>
  <si>
    <t>%</t>
  </si>
  <si>
    <t>Монтаж на кука-тип свинска опашка</t>
  </si>
  <si>
    <t>Изправяне на СБС НН в равнинен терен</t>
  </si>
  <si>
    <t>SAP</t>
  </si>
  <si>
    <t>Спецификация на материалите</t>
  </si>
  <si>
    <t>М</t>
  </si>
  <si>
    <t>БР</t>
  </si>
  <si>
    <t>арматура ф 1 8</t>
  </si>
  <si>
    <t>арматура ф 8</t>
  </si>
  <si>
    <t>планка 30/120/3 отвор ф12.5</t>
  </si>
  <si>
    <t>ПРОВОДНИК НН УСУКАН NFA2X 4х16</t>
  </si>
  <si>
    <t>M</t>
  </si>
  <si>
    <t>ТАБЛО ТЕПО 1М. БЕЗ МАП</t>
  </si>
  <si>
    <t>ТАБЛО ТЕПО 2М. БЕЗ МАП</t>
  </si>
  <si>
    <t>ТАБЛО ТЕПО 1Т1М. БЕЗ МАП</t>
  </si>
  <si>
    <t>ТАБЛО ТЕПО 1ТЗМ. БЕЗ МАП</t>
  </si>
  <si>
    <t>ШИНА ЗАЗЕМИТЕЛНА ПОЦИНКОВАНА 30х3х6000ММ</t>
  </si>
  <si>
    <t>КЛЕМА ОТКЛОНИТЕЛНА Al16-95/Al2.5-35 УИП</t>
  </si>
  <si>
    <t>КЛЕМА ОПЪВАТЕЛНА 54.6-70 1500КГ. УИП</t>
  </si>
  <si>
    <t>КЛЕМА НОСЕЩА С КОНЗОЛА 54-70 1500КГ УИП</t>
  </si>
  <si>
    <t>КЛЕМА ОПЪВАТАТЕЛНА РЕГУЛИР. 4/16-25 УИП</t>
  </si>
  <si>
    <t>КЛЕМА ОТКЛОНИТЕЛНА Al25-95/Al25-95 УИП</t>
  </si>
  <si>
    <t>ШПИЛКА С УХО М 16/300 С ГАЙКА И ШАЙБА</t>
  </si>
  <si>
    <t>ШПИЛКА ЦЯЛА РЕЗБА 14/300 С ГАЙКИ И ШАЙБИ</t>
  </si>
  <si>
    <t>СКОБА ЗА ЗАКРЕПВ. НА ТЕМО/ТЕПО ЗА СТЪЛБ</t>
  </si>
  <si>
    <t>ЛЕНТА НЕРЪЖДАЕМА 10х0.4; 50М УИП</t>
  </si>
  <si>
    <t>СКОБА ЗА НЕРЪЖДАЕМА ЛЕНТА 10ММ УИП</t>
  </si>
  <si>
    <t>ПОДЛОЖКА С ПВЦ ЛЕНТА 15-50 УИП</t>
  </si>
  <si>
    <t>ЛЕНТА ПРИСТЯГАЩА ПВЦ 9/250 ММ, 100БР.</t>
  </si>
  <si>
    <t>ТРЪБА ГЪВКАВА PVC/PE-HD Ф 32 ММ /ВЪНШЕН/</t>
  </si>
  <si>
    <t>ТАПА КАУЧУКОВА 35-70 ММ2 УИП</t>
  </si>
  <si>
    <t>ТАПА КАУЧУКОВА 10-35 ММ2 УИП</t>
  </si>
  <si>
    <t>ОБУВКА КАБЕЛНА АЛУМИНИЕВА 16ММ2</t>
  </si>
  <si>
    <t>СЪЕДИНИТЕЛ ИЗОЛИРАН AL/CU 16/6 ММ2 УИП</t>
  </si>
  <si>
    <t>СЪЕДИНИТЕЛ ИЗОЛИРАН AL/CU 16/10 ММ2 УИП</t>
  </si>
  <si>
    <t>КУКА СВИНСКА ОПАШКА ЗА СТЪЛБ 12/300 УИП</t>
  </si>
  <si>
    <t>СТЪЛБ СТОМАНОБЕТОНЕН НЦ 250/9.5</t>
  </si>
  <si>
    <t>ПРОВОДНИК НН УСУКАН AL/R 3х70+54.6</t>
  </si>
  <si>
    <t>ПРОВОДНИК НН УСУКАН NFA2X 2х16</t>
  </si>
  <si>
    <t>МАТЕРИАЛИ</t>
  </si>
  <si>
    <t>Обща стойност словом:...................................................................................лв. без ДДС</t>
  </si>
  <si>
    <t>Забележка:</t>
  </si>
  <si>
    <t>1.Посочените в КСС единични цени за изпълнение на видовете работи от КСС, включват всички разходи на Изпълнителя за труд, механизация, , включително всички необходими материали за изпълнение на работите от КСС, транспортни и организационни разходи по доставянето на необходимите материали до мястото на изпълнение на поръчката, извозването на демонтираните материали и почистване на строителната площадка и други.</t>
  </si>
  <si>
    <t>2. Всеки участник задължително предлага единични цени и обща стойност за всички позиции от КСС. Предложените цени трябва да се закръглят до втория знак след десетичната запетая (0,00). При несъответствие между предложените единична цена и обща стойност, валидна ще бъде единичната цена на предложението.</t>
  </si>
  <si>
    <t>3. Възложителят няма ангажимент/задължение да заявява посочените количества, като обектите ще се извършват след поръчки от Възложителя, според нуждите му в момента на заявката, и  до изчерпване на стойността на договора.</t>
  </si>
  <si>
    <t>Дата ______________ г.</t>
  </si>
  <si>
    <t>ПОДПИС и ПЕЧАТ:</t>
  </si>
  <si>
    <t>__________________________ (име и фамилия)</t>
  </si>
  <si>
    <t>__________________________ (длъжност)</t>
  </si>
  <si>
    <t>Обща стойност за клон 1 в лева без ДДС:</t>
  </si>
  <si>
    <t>Обща стойност за клон 2 в лева без ДДС:</t>
  </si>
  <si>
    <t>Обща стойност за клон 3 в лева без ДДС:</t>
  </si>
  <si>
    <t>Обща стойност на КСС за клон 1, 2 и 3 в лева без ДДС:</t>
  </si>
  <si>
    <t>Образец № 14.1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</si>
</sst>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лв&quot;"/>
    <numFmt numFmtId="165" formatCode="#,##0.000"/>
    <numFmt numFmtId="166" formatCode="#,##0.000\ &quot;лв&quot;"/>
  </numFmts>
  <fonts count="20" x14ac:knownFonts="1">
    <font>
      <sz val="11"/>
      <color theme="1"/>
      <name val="Calibri"/>
      <family val="2"/>
      <charset val="204"/>
      <scheme val="minor"/>
    </font>
    <font>
      <sz val="16"/>
      <color indexed="8"/>
      <name val="Calibri"/>
      <family val="2"/>
      <charset val="204"/>
    </font>
    <font>
      <u/>
      <sz val="14"/>
      <name val="Calibri"/>
      <family val="2"/>
      <charset val="204"/>
      <scheme val="minor"/>
    </font>
    <font>
      <sz val="16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u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6"/>
      <name val="Calibri"/>
      <family val="2"/>
      <charset val="204"/>
    </font>
    <font>
      <sz val="16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b/>
      <i/>
      <u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4" fillId="0" borderId="0"/>
    <xf numFmtId="0" fontId="15" fillId="0" borderId="0"/>
    <xf numFmtId="0" fontId="14" fillId="0" borderId="0"/>
    <xf numFmtId="0" fontId="15" fillId="0" borderId="0"/>
  </cellStyleXfs>
  <cellXfs count="88">
    <xf numFmtId="0" fontId="0" fillId="0" borderId="0" xfId="0"/>
    <xf numFmtId="0" fontId="17" fillId="0" borderId="0" xfId="1" applyFont="1" applyProtection="1">
      <protection locked="0"/>
    </xf>
    <xf numFmtId="0" fontId="14" fillId="0" borderId="0" xfId="1" applyProtection="1">
      <protection locked="0"/>
    </xf>
    <xf numFmtId="0" fontId="15" fillId="0" borderId="0" xfId="1" applyFont="1" applyProtection="1">
      <protection locked="0"/>
    </xf>
    <xf numFmtId="0" fontId="16" fillId="0" borderId="0" xfId="1" applyFont="1" applyProtection="1">
      <protection locked="0"/>
    </xf>
    <xf numFmtId="0" fontId="14" fillId="0" borderId="0" xfId="1" applyProtection="1">
      <protection hidden="1"/>
    </xf>
    <xf numFmtId="0" fontId="14" fillId="0" borderId="0" xfId="1" applyBorder="1" applyAlignment="1" applyProtection="1">
      <alignment horizontal="right"/>
      <protection hidden="1"/>
    </xf>
    <xf numFmtId="0" fontId="14" fillId="0" borderId="0" xfId="1" applyBorder="1" applyAlignment="1" applyProtection="1">
      <alignment horizontal="center"/>
      <protection hidden="1"/>
    </xf>
    <xf numFmtId="2" fontId="14" fillId="0" borderId="0" xfId="1" applyNumberFormat="1" applyFont="1" applyBorder="1" applyAlignment="1" applyProtection="1">
      <alignment horizontal="center" vertical="center"/>
      <protection hidden="1"/>
    </xf>
    <xf numFmtId="0" fontId="18" fillId="0" borderId="0" xfId="1" applyFont="1" applyFill="1" applyBorder="1" applyAlignment="1" applyProtection="1">
      <alignment horizontal="right" vertical="top" wrapText="1"/>
      <protection hidden="1"/>
    </xf>
    <xf numFmtId="0" fontId="14" fillId="0" borderId="0" xfId="1" applyBorder="1" applyAlignment="1" applyProtection="1">
      <alignment horizontal="left"/>
      <protection hidden="1"/>
    </xf>
    <xf numFmtId="0" fontId="14" fillId="0" borderId="0" xfId="1" applyFill="1" applyBorder="1" applyAlignment="1" applyProtection="1">
      <alignment wrapText="1"/>
      <protection hidden="1"/>
    </xf>
    <xf numFmtId="0" fontId="14" fillId="0" borderId="0" xfId="1" applyBorder="1" applyProtection="1">
      <protection hidden="1"/>
    </xf>
    <xf numFmtId="0" fontId="14" fillId="0" borderId="0" xfId="1" applyFont="1" applyBorder="1" applyProtection="1">
      <protection hidden="1"/>
    </xf>
    <xf numFmtId="164" fontId="1" fillId="2" borderId="0" xfId="0" applyNumberFormat="1" applyFont="1" applyFill="1" applyBorder="1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center"/>
      <protection hidden="1"/>
    </xf>
    <xf numFmtId="164" fontId="4" fillId="2" borderId="0" xfId="0" applyNumberFormat="1" applyFont="1" applyFill="1" applyAlignment="1" applyProtection="1">
      <alignment horizontal="right"/>
      <protection hidden="1"/>
    </xf>
    <xf numFmtId="164" fontId="1" fillId="2" borderId="0" xfId="0" applyNumberFormat="1" applyFont="1" applyFill="1" applyBorder="1" applyProtection="1">
      <protection hidden="1"/>
    </xf>
    <xf numFmtId="0" fontId="1" fillId="2" borderId="0" xfId="0" applyFont="1" applyFill="1" applyProtection="1">
      <protection hidden="1"/>
    </xf>
    <xf numFmtId="0" fontId="5" fillId="2" borderId="1" xfId="0" applyFont="1" applyFill="1" applyBorder="1" applyAlignment="1" applyProtection="1">
      <alignment horizontal="right"/>
      <protection hidden="1"/>
    </xf>
    <xf numFmtId="0" fontId="5" fillId="0" borderId="1" xfId="0" applyFont="1" applyFill="1" applyBorder="1" applyAlignment="1" applyProtection="1">
      <alignment horizontal="right"/>
      <protection hidden="1"/>
    </xf>
    <xf numFmtId="164" fontId="5" fillId="2" borderId="1" xfId="0" applyNumberFormat="1" applyFont="1" applyFill="1" applyBorder="1" applyAlignment="1" applyProtection="1">
      <alignment horizontal="right"/>
      <protection hidden="1"/>
    </xf>
    <xf numFmtId="0" fontId="5" fillId="2" borderId="2" xfId="0" applyNumberFormat="1" applyFont="1" applyFill="1" applyBorder="1" applyAlignment="1" applyProtection="1">
      <alignment horizontal="right" vertical="top"/>
      <protection hidden="1"/>
    </xf>
    <xf numFmtId="0" fontId="4" fillId="0" borderId="1" xfId="0" applyFont="1" applyFill="1" applyBorder="1" applyAlignment="1" applyProtection="1">
      <alignment horizontal="right" vertical="top" wrapText="1"/>
      <protection hidden="1"/>
    </xf>
    <xf numFmtId="0" fontId="5" fillId="0" borderId="5" xfId="0" applyFont="1" applyBorder="1" applyAlignment="1" applyProtection="1">
      <alignment horizontal="right" wrapText="1"/>
      <protection hidden="1"/>
    </xf>
    <xf numFmtId="0" fontId="4" fillId="0" borderId="6" xfId="0" applyFont="1" applyBorder="1" applyAlignment="1" applyProtection="1">
      <alignment horizontal="right" wrapText="1"/>
      <protection hidden="1"/>
    </xf>
    <xf numFmtId="165" fontId="4" fillId="0" borderId="7" xfId="0" applyNumberFormat="1" applyFont="1" applyBorder="1" applyAlignment="1" applyProtection="1">
      <alignment horizontal="right"/>
      <protection hidden="1"/>
    </xf>
    <xf numFmtId="0" fontId="7" fillId="0" borderId="5" xfId="0" applyFont="1" applyBorder="1" applyAlignment="1" applyProtection="1">
      <alignment horizontal="right" wrapText="1"/>
      <protection hidden="1"/>
    </xf>
    <xf numFmtId="165" fontId="8" fillId="0" borderId="7" xfId="0" applyNumberFormat="1" applyFont="1" applyBorder="1" applyAlignment="1" applyProtection="1">
      <alignment horizontal="right"/>
      <protection hidden="1"/>
    </xf>
    <xf numFmtId="0" fontId="7" fillId="2" borderId="2" xfId="0" applyNumberFormat="1" applyFont="1" applyFill="1" applyBorder="1" applyAlignment="1" applyProtection="1">
      <alignment horizontal="right" vertical="top"/>
      <protection hidden="1"/>
    </xf>
    <xf numFmtId="0" fontId="7" fillId="0" borderId="1" xfId="0" applyFont="1" applyFill="1" applyBorder="1" applyAlignment="1" applyProtection="1">
      <alignment horizontal="right" vertical="top" wrapText="1"/>
      <protection hidden="1"/>
    </xf>
    <xf numFmtId="0" fontId="7" fillId="0" borderId="6" xfId="0" applyFont="1" applyBorder="1" applyAlignment="1" applyProtection="1">
      <alignment horizontal="right" wrapText="1"/>
      <protection hidden="1"/>
    </xf>
    <xf numFmtId="165" fontId="7" fillId="0" borderId="7" xfId="0" applyNumberFormat="1" applyFont="1" applyBorder="1" applyAlignment="1" applyProtection="1">
      <alignment horizontal="right"/>
      <protection hidden="1"/>
    </xf>
    <xf numFmtId="164" fontId="9" fillId="2" borderId="0" xfId="0" applyNumberFormat="1" applyFont="1" applyFill="1" applyBorder="1" applyProtection="1">
      <protection hidden="1"/>
    </xf>
    <xf numFmtId="0" fontId="9" fillId="2" borderId="0" xfId="0" applyFont="1" applyFill="1" applyProtection="1">
      <protection hidden="1"/>
    </xf>
    <xf numFmtId="165" fontId="10" fillId="0" borderId="7" xfId="0" applyNumberFormat="1" applyFont="1" applyBorder="1" applyAlignment="1" applyProtection="1">
      <alignment horizontal="right"/>
      <protection hidden="1"/>
    </xf>
    <xf numFmtId="0" fontId="5" fillId="2" borderId="1" xfId="0" applyNumberFormat="1" applyFont="1" applyFill="1" applyBorder="1" applyAlignment="1" applyProtection="1">
      <alignment horizontal="right" vertical="top"/>
      <protection hidden="1"/>
    </xf>
    <xf numFmtId="1" fontId="5" fillId="0" borderId="1" xfId="0" applyNumberFormat="1" applyFont="1" applyFill="1" applyBorder="1" applyAlignment="1" applyProtection="1">
      <alignment horizontal="right"/>
      <protection hidden="1"/>
    </xf>
    <xf numFmtId="166" fontId="5" fillId="2" borderId="1" xfId="0" applyNumberFormat="1" applyFont="1" applyFill="1" applyBorder="1" applyAlignment="1" applyProtection="1">
      <alignment horizontal="right"/>
      <protection hidden="1"/>
    </xf>
    <xf numFmtId="164" fontId="11" fillId="2" borderId="1" xfId="0" applyNumberFormat="1" applyFont="1" applyFill="1" applyBorder="1" applyAlignment="1" applyProtection="1">
      <alignment horizontal="right"/>
      <protection hidden="1"/>
    </xf>
    <xf numFmtId="166" fontId="11" fillId="2" borderId="1" xfId="0" applyNumberFormat="1" applyFont="1" applyFill="1" applyBorder="1" applyAlignment="1" applyProtection="1">
      <alignment horizontal="right"/>
      <protection hidden="1"/>
    </xf>
    <xf numFmtId="0" fontId="1" fillId="2" borderId="0" xfId="0" applyFont="1" applyFill="1" applyBorder="1" applyProtection="1">
      <protection hidden="1"/>
    </xf>
    <xf numFmtId="0" fontId="4" fillId="2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4" fillId="2" borderId="0" xfId="0" applyFont="1" applyFill="1" applyAlignment="1" applyProtection="1">
      <alignment horizontal="center"/>
      <protection hidden="1"/>
    </xf>
    <xf numFmtId="165" fontId="4" fillId="0" borderId="5" xfId="0" applyNumberFormat="1" applyFont="1" applyBorder="1" applyAlignment="1" applyProtection="1">
      <alignment horizontal="right" wrapText="1"/>
      <protection locked="0"/>
    </xf>
    <xf numFmtId="165" fontId="7" fillId="0" borderId="5" xfId="0" applyNumberFormat="1" applyFont="1" applyBorder="1" applyAlignment="1" applyProtection="1">
      <alignment horizontal="right" wrapText="1"/>
      <protection locked="0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0" fontId="14" fillId="0" borderId="0" xfId="1" applyBorder="1" applyProtection="1">
      <protection locked="0"/>
    </xf>
    <xf numFmtId="0" fontId="5" fillId="0" borderId="8" xfId="0" applyFont="1" applyFill="1" applyBorder="1" applyAlignment="1" applyProtection="1">
      <alignment horizontal="right"/>
      <protection hidden="1"/>
    </xf>
    <xf numFmtId="0" fontId="5" fillId="2" borderId="2" xfId="0" applyFont="1" applyFill="1" applyBorder="1" applyAlignment="1" applyProtection="1">
      <alignment horizontal="right" wrapText="1"/>
      <protection hidden="1"/>
    </xf>
    <xf numFmtId="0" fontId="5" fillId="0" borderId="1" xfId="0" applyFont="1" applyFill="1" applyBorder="1" applyAlignment="1" applyProtection="1">
      <alignment horizontal="right" wrapText="1"/>
      <protection hidden="1"/>
    </xf>
    <xf numFmtId="0" fontId="4" fillId="0" borderId="4" xfId="0" applyFont="1" applyBorder="1" applyAlignment="1" applyProtection="1">
      <alignment horizontal="right" wrapText="1"/>
      <protection hidden="1"/>
    </xf>
    <xf numFmtId="0" fontId="4" fillId="0" borderId="2" xfId="0" applyFont="1" applyBorder="1" applyAlignment="1" applyProtection="1">
      <alignment horizontal="right" wrapText="1"/>
      <protection hidden="1"/>
    </xf>
    <xf numFmtId="0" fontId="4" fillId="0" borderId="1" xfId="0" applyFont="1" applyFill="1" applyBorder="1" applyAlignment="1" applyProtection="1">
      <alignment horizontal="right" wrapText="1"/>
      <protection hidden="1"/>
    </xf>
    <xf numFmtId="0" fontId="5" fillId="0" borderId="4" xfId="0" applyFont="1" applyBorder="1" applyAlignment="1" applyProtection="1">
      <alignment horizontal="right" wrapText="1"/>
      <protection hidden="1"/>
    </xf>
    <xf numFmtId="0" fontId="5" fillId="0" borderId="2" xfId="0" applyFont="1" applyBorder="1" applyAlignment="1" applyProtection="1">
      <alignment horizontal="right" wrapText="1"/>
      <protection hidden="1"/>
    </xf>
    <xf numFmtId="164" fontId="12" fillId="2" borderId="0" xfId="0" applyNumberFormat="1" applyFont="1" applyFill="1" applyBorder="1" applyProtection="1">
      <protection hidden="1"/>
    </xf>
    <xf numFmtId="0" fontId="12" fillId="2" borderId="0" xfId="0" applyFont="1" applyFill="1" applyBorder="1" applyProtection="1">
      <protection hidden="1"/>
    </xf>
    <xf numFmtId="0" fontId="7" fillId="0" borderId="4" xfId="0" applyFont="1" applyBorder="1" applyAlignment="1" applyProtection="1">
      <alignment horizontal="right" wrapText="1"/>
      <protection hidden="1"/>
    </xf>
    <xf numFmtId="0" fontId="7" fillId="0" borderId="1" xfId="0" applyFont="1" applyBorder="1" applyAlignment="1" applyProtection="1">
      <alignment horizontal="right" wrapText="1"/>
      <protection hidden="1"/>
    </xf>
    <xf numFmtId="0" fontId="4" fillId="0" borderId="1" xfId="0" applyFont="1" applyBorder="1" applyAlignment="1" applyProtection="1">
      <alignment horizontal="right" wrapText="1"/>
      <protection hidden="1"/>
    </xf>
    <xf numFmtId="4" fontId="4" fillId="0" borderId="1" xfId="0" applyNumberFormat="1" applyFont="1" applyFill="1" applyBorder="1" applyAlignment="1" applyProtection="1">
      <alignment horizontal="right" wrapText="1"/>
      <protection hidden="1"/>
    </xf>
    <xf numFmtId="4" fontId="1" fillId="2" borderId="0" xfId="0" applyNumberFormat="1" applyFont="1" applyFill="1" applyBorder="1" applyProtection="1">
      <protection hidden="1"/>
    </xf>
    <xf numFmtId="0" fontId="5" fillId="2" borderId="1" xfId="0" applyFont="1" applyFill="1" applyBorder="1" applyAlignment="1" applyProtection="1">
      <alignment horizontal="right" wrapText="1"/>
      <protection hidden="1"/>
    </xf>
    <xf numFmtId="166" fontId="5" fillId="3" borderId="1" xfId="0" applyNumberFormat="1" applyFont="1" applyFill="1" applyBorder="1" applyAlignment="1" applyProtection="1">
      <alignment horizontal="right"/>
      <protection hidden="1"/>
    </xf>
    <xf numFmtId="0" fontId="11" fillId="2" borderId="2" xfId="0" applyNumberFormat="1" applyFont="1" applyFill="1" applyBorder="1" applyAlignment="1" applyProtection="1">
      <alignment horizontal="right" vertical="top"/>
      <protection hidden="1"/>
    </xf>
    <xf numFmtId="0" fontId="11" fillId="2" borderId="3" xfId="0" applyNumberFormat="1" applyFont="1" applyFill="1" applyBorder="1" applyAlignment="1" applyProtection="1">
      <alignment horizontal="right" vertical="top"/>
      <protection hidden="1"/>
    </xf>
    <xf numFmtId="0" fontId="11" fillId="2" borderId="4" xfId="0" applyNumberFormat="1" applyFont="1" applyFill="1" applyBorder="1" applyAlignment="1" applyProtection="1">
      <alignment horizontal="right" vertical="top"/>
      <protection hidden="1"/>
    </xf>
    <xf numFmtId="0" fontId="10" fillId="2" borderId="2" xfId="0" applyNumberFormat="1" applyFont="1" applyFill="1" applyBorder="1" applyAlignment="1" applyProtection="1">
      <alignment horizontal="right" vertical="top"/>
      <protection hidden="1"/>
    </xf>
    <xf numFmtId="0" fontId="10" fillId="2" borderId="3" xfId="0" applyNumberFormat="1" applyFont="1" applyFill="1" applyBorder="1" applyAlignment="1" applyProtection="1">
      <alignment horizontal="right" vertical="top"/>
      <protection hidden="1"/>
    </xf>
    <xf numFmtId="0" fontId="10" fillId="2" borderId="4" xfId="0" applyNumberFormat="1" applyFont="1" applyFill="1" applyBorder="1" applyAlignment="1" applyProtection="1">
      <alignment horizontal="right" vertical="top"/>
      <protection hidden="1"/>
    </xf>
    <xf numFmtId="0" fontId="2" fillId="2" borderId="0" xfId="0" applyNumberFormat="1" applyFont="1" applyFill="1" applyBorder="1" applyAlignment="1" applyProtection="1">
      <alignment horizontal="center" wrapText="1"/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6" fillId="2" borderId="2" xfId="0" applyFont="1" applyFill="1" applyBorder="1" applyAlignment="1" applyProtection="1">
      <alignment horizontal="center" wrapText="1"/>
      <protection hidden="1"/>
    </xf>
    <xf numFmtId="0" fontId="6" fillId="2" borderId="3" xfId="0" applyFont="1" applyFill="1" applyBorder="1" applyAlignment="1" applyProtection="1">
      <alignment horizontal="center" wrapText="1"/>
      <protection hidden="1"/>
    </xf>
    <xf numFmtId="0" fontId="6" fillId="2" borderId="4" xfId="0" applyFont="1" applyFill="1" applyBorder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4" xfId="0" applyFont="1" applyBorder="1" applyAlignment="1" applyProtection="1">
      <alignment horizontal="center" wrapText="1"/>
      <protection hidden="1"/>
    </xf>
    <xf numFmtId="0" fontId="6" fillId="2" borderId="2" xfId="0" applyFont="1" applyFill="1" applyBorder="1" applyAlignment="1" applyProtection="1">
      <alignment horizontal="center"/>
      <protection hidden="1"/>
    </xf>
    <xf numFmtId="0" fontId="6" fillId="2" borderId="3" xfId="0" applyFont="1" applyFill="1" applyBorder="1" applyAlignment="1" applyProtection="1">
      <alignment horizontal="center"/>
      <protection hidden="1"/>
    </xf>
    <xf numFmtId="0" fontId="6" fillId="2" borderId="4" xfId="0" applyFont="1" applyFill="1" applyBorder="1" applyAlignment="1" applyProtection="1">
      <alignment horizontal="center"/>
      <protection hidden="1"/>
    </xf>
    <xf numFmtId="0" fontId="14" fillId="0" borderId="0" xfId="1" applyFill="1" applyAlignment="1" applyProtection="1">
      <alignment horizontal="left" wrapText="1"/>
      <protection hidden="1"/>
    </xf>
    <xf numFmtId="0" fontId="14" fillId="0" borderId="0" xfId="1" applyFill="1" applyBorder="1" applyAlignment="1" applyProtection="1">
      <alignment horizontal="left" wrapText="1"/>
      <protection hidden="1"/>
    </xf>
    <xf numFmtId="0" fontId="19" fillId="0" borderId="0" xfId="1" applyFont="1" applyAlignment="1" applyProtection="1">
      <alignment horizontal="left"/>
      <protection hidden="1"/>
    </xf>
    <xf numFmtId="0" fontId="11" fillId="2" borderId="1" xfId="0" applyFont="1" applyFill="1" applyBorder="1" applyAlignment="1" applyProtection="1">
      <alignment horizontal="right" wrapText="1"/>
      <protection hidden="1"/>
    </xf>
    <xf numFmtId="0" fontId="13" fillId="2" borderId="6" xfId="0" applyFont="1" applyFill="1" applyBorder="1" applyAlignment="1" applyProtection="1">
      <alignment horizontal="center" wrapText="1"/>
      <protection hidden="1"/>
    </xf>
  </cellXfs>
  <cellStyles count="5">
    <cellStyle name="Normal" xfId="0" builtinId="0"/>
    <cellStyle name="Normal 2" xfId="2"/>
    <cellStyle name="Normal 2 2" xfId="4"/>
    <cellStyle name="Normal 3" xfId="1"/>
    <cellStyle name="Нормален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200026</xdr:rowOff>
    </xdr:from>
    <xdr:to>
      <xdr:col>3</xdr:col>
      <xdr:colOff>733424</xdr:colOff>
      <xdr:row>2</xdr:row>
      <xdr:rowOff>228601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200026"/>
          <a:ext cx="1933574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209550</xdr:rowOff>
    </xdr:from>
    <xdr:to>
      <xdr:col>3</xdr:col>
      <xdr:colOff>809624</xdr:colOff>
      <xdr:row>0</xdr:row>
      <xdr:rowOff>762000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209550"/>
          <a:ext cx="1933574" cy="552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P1%20SADOV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i-p01-fs-01\user%20data$\p17491\Desktop\&#1054;&#1073;&#1077;&#1082;&#1090;&#1080;\&#1048;&#1085;&#1074;&#1077;&#1089;&#1090;&#1080;&#1094;&#1080;&#1086;&#1085;&#1085;&#1072;%20&#1087;&#1088;&#1086;&#1075;&#1088;&#1072;&#1084;&#1072;\&#1055;&#1088;&#1086;&#1074;&#1072;&#1076;&#1080;&#1103;%20&#1058;&#1055;%2037\&#1055;&#1088;&#1086;&#1074;&#1072;&#1076;&#1080;&#1103;%20&#1058;&#1055;%203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i-p01-fs-01\user%20data$\p17491\Desktop\&#1054;&#1073;&#1077;&#1082;&#1090;&#1080;\&#1048;&#1085;&#1074;&#1077;&#1089;&#1090;&#1080;&#1094;&#1080;&#1086;&#1085;&#1085;&#1072;%20&#1087;&#1088;&#1086;&#1075;&#1088;&#1072;&#1084;&#1072;\&#1041;&#1083;&#1098;&#1089;&#1082;&#1086;&#1074;&#1086;\&#1041;&#1083;&#1098;&#1089;&#1082;&#1086;&#1074;&#10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i-p01-fs-01\user%20data$\p17491\Desktop\&#1054;&#1073;&#1077;&#1082;&#1090;&#1080;\&#1048;&#1085;&#1074;&#1077;&#1089;&#1090;&#1080;&#1094;&#1080;&#1086;&#1085;&#1085;&#1072;%20&#1087;&#1088;&#1086;&#1075;&#1088;&#1072;&#1084;&#1072;\&#1057;&#1080;&#1085;&#1076;&#1077;&#1083;\&#1054;&#1041;&#1065;&#1040;%20&#1050;&#1086;&#1083;&#1080;&#1095;&#1077;&#1089;&#1090;&#1074;&#1077;&#1085;&#1086;-&#1089;&#1090;&#1086;&#1081;&#1085;&#1086;&#1089;&#1090;&#1085;&#1072;%20&#1089;&#1084;&#1077;&#1090;&#1082;&#1072;%20&#1058;&#1055;6%20&#1089;.&#1057;&#1080;&#1085;&#1076;&#1077;&#1083;%201,%202,%203,%204%20v01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пликация присъединявания и ВЕИ"/>
      <sheetName val="Sheet1"/>
      <sheetName val="OD-IE-454, v01"/>
      <sheetName val="M10062015"/>
      <sheetName val="SMR09092014"/>
      <sheetName val="Документи Апликация"/>
      <sheetName val="Обосновка"/>
      <sheetName val="04 Баланс"/>
      <sheetName val="04.2 Абонати"/>
      <sheetName val="Техническо задание"/>
      <sheetName val="Sheet3"/>
      <sheetName val="Документи техническо задание"/>
      <sheetName val="Sheet2"/>
    </sheetNames>
    <sheetDataSet>
      <sheetData sheetId="0"/>
      <sheetData sheetId="1"/>
      <sheetData sheetId="2"/>
      <sheetData sheetId="3">
        <row r="6">
          <cell r="A6">
            <v>101703</v>
          </cell>
          <cell r="B6" t="str">
            <v>ЕЛЕКТРОМЕР 3Ф СТАТИЧЕН ДИР. АКТИВНА MPS</v>
          </cell>
          <cell r="C6" t="str">
            <v>БР</v>
          </cell>
          <cell r="D6">
            <v>129</v>
          </cell>
        </row>
        <row r="7">
          <cell r="A7">
            <v>100969</v>
          </cell>
          <cell r="B7" t="str">
            <v>ЕЛЕКТРОМЕР 3Ф СТАТИЧЕН ИНДИРЕКТЕН ISKRA</v>
          </cell>
          <cell r="C7" t="str">
            <v>БР</v>
          </cell>
          <cell r="D7">
            <v>140.19</v>
          </cell>
        </row>
        <row r="8">
          <cell r="A8">
            <v>100958</v>
          </cell>
          <cell r="B8" t="str">
            <v>ЕЛЕКТРОМЕР 1Ф СТАТИЧЕН SMART READING</v>
          </cell>
          <cell r="C8" t="str">
            <v>БР</v>
          </cell>
          <cell r="D8">
            <v>110</v>
          </cell>
        </row>
        <row r="9">
          <cell r="A9">
            <v>100966</v>
          </cell>
          <cell r="B9" t="str">
            <v>ЕЛЕКТРОМЕР 3Ф ДИРЕКТ. СТАТ.SMART READING</v>
          </cell>
          <cell r="C9" t="str">
            <v>БР</v>
          </cell>
          <cell r="D9">
            <v>199</v>
          </cell>
        </row>
        <row r="10">
          <cell r="A10">
            <v>100959</v>
          </cell>
          <cell r="B10" t="str">
            <v>ЕЛЕКТРОМЕР 3Ф ИНДИР. СТАТ. SMART READING</v>
          </cell>
          <cell r="C10" t="str">
            <v>БР</v>
          </cell>
          <cell r="D10">
            <v>155</v>
          </cell>
        </row>
        <row r="11">
          <cell r="A11">
            <v>100965</v>
          </cell>
          <cell r="B11" t="str">
            <v>МАШРУТИЗАТОР / РУТЕР ЗА SMART СИСТЕМА</v>
          </cell>
          <cell r="C11" t="str">
            <v>БР</v>
          </cell>
          <cell r="D11">
            <v>937.5</v>
          </cell>
        </row>
        <row r="12">
          <cell r="A12">
            <v>101058</v>
          </cell>
          <cell r="B12" t="str">
            <v>ЧАСОВНИК ТАРИФЕН ПРЕВКЛЮЧВАТЕЛ 2Т</v>
          </cell>
          <cell r="C12" t="str">
            <v>БР</v>
          </cell>
          <cell r="D12">
            <v>24.57</v>
          </cell>
        </row>
        <row r="13">
          <cell r="A13">
            <v>100962</v>
          </cell>
          <cell r="B13" t="str">
            <v>МОДЕМ ЗА GSM КОМУНИКАЦИЯ НА ЕЛЕКТРОМЕРИ</v>
          </cell>
          <cell r="C13" t="str">
            <v>БР</v>
          </cell>
          <cell r="D13">
            <v>115</v>
          </cell>
        </row>
        <row r="14">
          <cell r="A14">
            <v>101203</v>
          </cell>
          <cell r="B14" t="str">
            <v>ФИЛТЪР 1Ф SMART</v>
          </cell>
          <cell r="C14" t="str">
            <v>БР</v>
          </cell>
          <cell r="D14">
            <v>425</v>
          </cell>
        </row>
        <row r="15">
          <cell r="A15">
            <v>101200</v>
          </cell>
          <cell r="B15" t="str">
            <v>ФИЛТЪР 3Ф SMART</v>
          </cell>
          <cell r="C15" t="str">
            <v>БР</v>
          </cell>
          <cell r="D15">
            <v>716</v>
          </cell>
        </row>
        <row r="16">
          <cell r="A16">
            <v>100007</v>
          </cell>
          <cell r="B16" t="str">
            <v>КЛЕМОРЕД 12 КЛЕМИ</v>
          </cell>
          <cell r="C16" t="str">
            <v>БР</v>
          </cell>
          <cell r="D16">
            <v>35</v>
          </cell>
        </row>
        <row r="17">
          <cell r="A17">
            <v>101047</v>
          </cell>
          <cell r="B17" t="str">
            <v>ТАБЛО ТЕПО 1М. БЕЗ МАП</v>
          </cell>
          <cell r="C17" t="str">
            <v>БР</v>
          </cell>
          <cell r="D17">
            <v>83.81</v>
          </cell>
        </row>
        <row r="18">
          <cell r="A18">
            <v>101052</v>
          </cell>
          <cell r="B18" t="str">
            <v>ТАБЛО ТЕПО 2М. БЕЗ МАП</v>
          </cell>
          <cell r="C18" t="str">
            <v>БР</v>
          </cell>
          <cell r="D18">
            <v>114.85</v>
          </cell>
        </row>
        <row r="19">
          <cell r="A19">
            <v>101057</v>
          </cell>
          <cell r="B19" t="str">
            <v>ТАБЛО ТЕПО 4М. БЕЗ МАП</v>
          </cell>
          <cell r="C19" t="str">
            <v>БР</v>
          </cell>
          <cell r="D19">
            <v>247</v>
          </cell>
        </row>
        <row r="20">
          <cell r="A20">
            <v>101048</v>
          </cell>
          <cell r="B20" t="str">
            <v>ТАБЛО ТЕПО 1Т. БЕЗ МАП</v>
          </cell>
          <cell r="C20" t="str">
            <v>БР</v>
          </cell>
          <cell r="D20">
            <v>136</v>
          </cell>
        </row>
        <row r="21">
          <cell r="A21">
            <v>101053</v>
          </cell>
          <cell r="B21" t="str">
            <v>ТАБЛО ТЕПО 2Т. БЕЗ МАП</v>
          </cell>
          <cell r="C21" t="str">
            <v>БР</v>
          </cell>
          <cell r="D21">
            <v>253.09</v>
          </cell>
        </row>
        <row r="22">
          <cell r="A22">
            <v>101049</v>
          </cell>
          <cell r="B22" t="str">
            <v>ТАБЛО ТЕПО 1Т1М. БЕЗ МАП</v>
          </cell>
          <cell r="C22" t="str">
            <v>БР</v>
          </cell>
          <cell r="D22">
            <v>207</v>
          </cell>
        </row>
        <row r="23">
          <cell r="A23">
            <v>101050</v>
          </cell>
          <cell r="B23" t="str">
            <v>ТАБЛО ТЕПО 1Т2М. БЕЗ МАП</v>
          </cell>
          <cell r="C23" t="str">
            <v>БР</v>
          </cell>
          <cell r="D23">
            <v>258</v>
          </cell>
        </row>
        <row r="24">
          <cell r="A24">
            <v>101051</v>
          </cell>
          <cell r="B24" t="str">
            <v>ТАБЛО ТЕПО 1ТЗМ. БЕЗ МАП</v>
          </cell>
          <cell r="C24" t="str">
            <v>БР</v>
          </cell>
          <cell r="D24">
            <v>269</v>
          </cell>
        </row>
        <row r="25">
          <cell r="A25">
            <v>101054</v>
          </cell>
          <cell r="B25" t="str">
            <v>ТАБЛО ТЕПО 2Т1М. БЕЗ МАП</v>
          </cell>
          <cell r="C25" t="str">
            <v>БР</v>
          </cell>
          <cell r="D25">
            <v>283.73</v>
          </cell>
        </row>
        <row r="26">
          <cell r="A26">
            <v>101055</v>
          </cell>
          <cell r="B26" t="str">
            <v>ТАБЛО ТЕПО 2Т2М. БЕЗ МАП</v>
          </cell>
          <cell r="C26" t="str">
            <v>БР</v>
          </cell>
          <cell r="D26">
            <v>347.36</v>
          </cell>
        </row>
        <row r="27">
          <cell r="A27">
            <v>101001</v>
          </cell>
          <cell r="B27" t="str">
            <v>ТАБЛО ТЕПО 1Т+ТТ+МОДЕМ НН 160А</v>
          </cell>
          <cell r="C27" t="str">
            <v>БР</v>
          </cell>
          <cell r="D27">
            <v>442.28</v>
          </cell>
        </row>
        <row r="28">
          <cell r="A28">
            <v>101002</v>
          </cell>
          <cell r="B28" t="str">
            <v>ТАБЛО ТЕПО 1Т+ТТ+МОДЕМ НН 250А</v>
          </cell>
          <cell r="C28" t="str">
            <v>БР</v>
          </cell>
          <cell r="D28">
            <v>599.20000000000005</v>
          </cell>
        </row>
        <row r="29">
          <cell r="A29">
            <v>101003</v>
          </cell>
          <cell r="B29" t="str">
            <v>ТАБЛО ТЕПО 1Т+ТТ+МОДЕМ НН 400А</v>
          </cell>
          <cell r="C29" t="str">
            <v>БР</v>
          </cell>
          <cell r="D29">
            <v>820.79</v>
          </cell>
        </row>
        <row r="30">
          <cell r="A30">
            <v>101046</v>
          </cell>
          <cell r="B30" t="str">
            <v>ТАБЛО ТЕПО 1Т+ТТ+МОДЕМ НН 630А</v>
          </cell>
          <cell r="C30" t="str">
            <v>БР</v>
          </cell>
          <cell r="D30">
            <v>1329.05</v>
          </cell>
        </row>
        <row r="31">
          <cell r="A31">
            <v>101005</v>
          </cell>
          <cell r="B31" t="str">
            <v>ТАБЛО ТЕПО 1Т1М+ТТ+МОДЕМ НН 160А</v>
          </cell>
          <cell r="C31" t="str">
            <v>БР</v>
          </cell>
          <cell r="D31">
            <v>467.26</v>
          </cell>
        </row>
        <row r="32">
          <cell r="A32">
            <v>101006</v>
          </cell>
          <cell r="B32" t="str">
            <v>ТАБЛО ТЕПО 1Т1М+ТТ+МОДЕМ НН 250А</v>
          </cell>
          <cell r="C32" t="str">
            <v>БР</v>
          </cell>
          <cell r="D32">
            <v>620.71</v>
          </cell>
        </row>
        <row r="33">
          <cell r="A33">
            <v>101007</v>
          </cell>
          <cell r="B33" t="str">
            <v>ТАБЛО ТЕПО 1Т1М+ТТ+МОДЕМ НН 400А</v>
          </cell>
          <cell r="C33" t="str">
            <v>БР</v>
          </cell>
          <cell r="D33">
            <v>828.57</v>
          </cell>
        </row>
        <row r="34">
          <cell r="A34">
            <v>101008</v>
          </cell>
          <cell r="B34" t="str">
            <v>ТАБЛО ТЕПО 1Т2М+ТТ+МОДЕМ НН 160А</v>
          </cell>
          <cell r="C34" t="str">
            <v>БР</v>
          </cell>
          <cell r="D34">
            <v>539.80999999999995</v>
          </cell>
        </row>
        <row r="35">
          <cell r="A35">
            <v>101009</v>
          </cell>
          <cell r="B35" t="str">
            <v>ТАБЛО ТЕПО 1Т2М+ТТ+МОДЕМ НН 250А</v>
          </cell>
          <cell r="C35" t="str">
            <v>БР</v>
          </cell>
          <cell r="D35">
            <v>672.95</v>
          </cell>
        </row>
        <row r="36">
          <cell r="A36">
            <v>101010</v>
          </cell>
          <cell r="B36" t="str">
            <v>ТАБЛО ТЕПО 1Т2М+ТТ+МОДЕМ НН 400А</v>
          </cell>
          <cell r="C36" t="str">
            <v>БР</v>
          </cell>
          <cell r="D36">
            <v>874.96</v>
          </cell>
        </row>
        <row r="37">
          <cell r="A37">
            <v>101004</v>
          </cell>
          <cell r="B37" t="str">
            <v>ТАБЛО ТЕПО 2Т+2ТТ 160А</v>
          </cell>
          <cell r="C37" t="str">
            <v>БР</v>
          </cell>
          <cell r="D37">
            <v>764.42</v>
          </cell>
        </row>
        <row r="38">
          <cell r="A38">
            <v>101011</v>
          </cell>
          <cell r="B38" t="str">
            <v>ТАБЛО ТЕПО 2Т+2ТТ 250А</v>
          </cell>
          <cell r="C38" t="str">
            <v>БР</v>
          </cell>
          <cell r="D38">
            <v>1147</v>
          </cell>
        </row>
        <row r="39">
          <cell r="A39">
            <v>101012</v>
          </cell>
          <cell r="B39" t="str">
            <v>ТАБЛО ТЕПО 2Т+2ТТ 400А</v>
          </cell>
          <cell r="C39" t="str">
            <v>БР</v>
          </cell>
          <cell r="D39">
            <v>1570.61</v>
          </cell>
        </row>
        <row r="40">
          <cell r="A40">
            <v>101020</v>
          </cell>
          <cell r="B40" t="str">
            <v>ТАБЛО ТЕПО 1Т + МОДЕМ. СРЕДНО НАПРЕЖЕНИЕ</v>
          </cell>
          <cell r="C40" t="str">
            <v>БР</v>
          </cell>
          <cell r="D40">
            <v>160.49</v>
          </cell>
        </row>
        <row r="41">
          <cell r="A41">
            <v>101038</v>
          </cell>
          <cell r="B41" t="str">
            <v>ТЕПО 2Т+Ч НЕНАСИТЕНО. С МОНТ СКАРА И ЩИТ</v>
          </cell>
          <cell r="C41" t="str">
            <v>БР</v>
          </cell>
          <cell r="D41">
            <v>119.06</v>
          </cell>
        </row>
        <row r="42">
          <cell r="A42">
            <v>100997</v>
          </cell>
          <cell r="B42" t="str">
            <v>СКОБА ЗА ЗАКРЕПВ. НА ТЕМО/ТЕПО ЗА СТЪЛБ</v>
          </cell>
          <cell r="C42" t="str">
            <v>БР</v>
          </cell>
          <cell r="D42">
            <v>6.8</v>
          </cell>
        </row>
        <row r="43">
          <cell r="A43">
            <v>100999</v>
          </cell>
          <cell r="B43" t="str">
            <v>ТАБЛО НЕСТАНДАРТНО (ПО СХЕМА)</v>
          </cell>
          <cell r="C43" t="str">
            <v>БР</v>
          </cell>
          <cell r="D43">
            <v>2154.6</v>
          </cell>
        </row>
        <row r="44">
          <cell r="A44">
            <v>101000</v>
          </cell>
          <cell r="B44" t="str">
            <v>ТАБЛО НЕСТАНДАРТНО /ЗА СТЪЛБ , СЪС СОТ/</v>
          </cell>
          <cell r="C44" t="str">
            <v>БР</v>
          </cell>
          <cell r="D44">
            <v>1400</v>
          </cell>
        </row>
        <row r="45">
          <cell r="A45">
            <v>100549</v>
          </cell>
          <cell r="B45" t="str">
            <v>КАБЕЛ 20КВ АЛУМИНИЕВ NA2XS(F)2Y 1x1х185</v>
          </cell>
          <cell r="C45" t="str">
            <v>М</v>
          </cell>
          <cell r="D45">
            <v>9.3699999999999992</v>
          </cell>
        </row>
        <row r="46">
          <cell r="A46">
            <v>100551</v>
          </cell>
          <cell r="B46" t="str">
            <v>КАБЕЛ 20КВ АЛУМИНИЕВ NA2XS(F)2Y 1x1х95</v>
          </cell>
          <cell r="C46" t="str">
            <v>М</v>
          </cell>
          <cell r="D46">
            <v>6.26</v>
          </cell>
        </row>
        <row r="47">
          <cell r="A47">
            <v>100541</v>
          </cell>
          <cell r="B47" t="str">
            <v>КАБЕЛ НН АЛУМИНИЕВ NAYY-J 4x240</v>
          </cell>
          <cell r="C47" t="str">
            <v>М</v>
          </cell>
          <cell r="D47">
            <v>15.8</v>
          </cell>
        </row>
        <row r="48">
          <cell r="A48">
            <v>101707</v>
          </cell>
          <cell r="B48" t="str">
            <v>КАБЕЛ НН АЛУМИНИЕВ NAYY-J 4x185</v>
          </cell>
          <cell r="C48" t="str">
            <v>М</v>
          </cell>
          <cell r="D48">
            <v>12.97</v>
          </cell>
        </row>
        <row r="49">
          <cell r="A49">
            <v>100478</v>
          </cell>
          <cell r="B49" t="str">
            <v>КАБЕЛ НН АЛУМИНИЕВ NAYY-J 4x95</v>
          </cell>
          <cell r="C49" t="str">
            <v>М</v>
          </cell>
          <cell r="D49">
            <v>6.63</v>
          </cell>
        </row>
        <row r="50">
          <cell r="A50">
            <v>101705</v>
          </cell>
          <cell r="B50" t="str">
            <v>КАБЕЛ НН АЛУМИНИЕВ NAYY-J 4x50</v>
          </cell>
          <cell r="C50" t="str">
            <v>М</v>
          </cell>
          <cell r="D50">
            <v>4.3099999999999996</v>
          </cell>
        </row>
        <row r="51">
          <cell r="A51">
            <v>100542</v>
          </cell>
          <cell r="B51" t="str">
            <v>КАБЕЛ НН АЛУМИНИЕВ NAYY 4x25</v>
          </cell>
          <cell r="C51" t="str">
            <v>М</v>
          </cell>
          <cell r="D51">
            <v>2.3199999999999998</v>
          </cell>
        </row>
        <row r="52">
          <cell r="A52">
            <v>100540</v>
          </cell>
          <cell r="B52" t="str">
            <v>КАБЕЛ НН АЛУМИНИЕВ NAYY 4x16</v>
          </cell>
          <cell r="C52" t="str">
            <v>М</v>
          </cell>
          <cell r="D52">
            <v>1.6</v>
          </cell>
        </row>
        <row r="53">
          <cell r="A53">
            <v>100528</v>
          </cell>
          <cell r="B53" t="str">
            <v>КАБЕЛ НН АЛУМИНИЕВ NAYY 2x16</v>
          </cell>
          <cell r="C53" t="str">
            <v>М</v>
          </cell>
          <cell r="D53">
            <v>1.06</v>
          </cell>
        </row>
        <row r="54">
          <cell r="A54">
            <v>102785</v>
          </cell>
          <cell r="B54" t="str">
            <v>КАБЕЛ НН АЛУМИНИЕВ NAYY-o 1x1x185 RM</v>
          </cell>
          <cell r="C54" t="str">
            <v>М</v>
          </cell>
          <cell r="D54">
            <v>3.09</v>
          </cell>
        </row>
        <row r="55">
          <cell r="A55">
            <v>100485</v>
          </cell>
          <cell r="B55" t="str">
            <v>КАБЕЛ НН МЕДЕН NYY 4х2.5</v>
          </cell>
          <cell r="C55" t="str">
            <v>М</v>
          </cell>
          <cell r="D55">
            <v>1.58</v>
          </cell>
        </row>
        <row r="56">
          <cell r="A56">
            <v>100468</v>
          </cell>
          <cell r="B56" t="str">
            <v>КАБЕЛ НН МЕДЕН NYY 2x2.5</v>
          </cell>
          <cell r="C56" t="str">
            <v>М</v>
          </cell>
          <cell r="D56">
            <v>0.99</v>
          </cell>
        </row>
        <row r="57">
          <cell r="A57">
            <v>100482</v>
          </cell>
          <cell r="B57" t="str">
            <v>КАБЕЛ НН МЕДЕН NYY 4х1.5</v>
          </cell>
          <cell r="C57" t="str">
            <v>М</v>
          </cell>
          <cell r="D57">
            <v>1.01</v>
          </cell>
        </row>
        <row r="58">
          <cell r="A58">
            <v>102761</v>
          </cell>
          <cell r="B58" t="str">
            <v>КАБЕЛ НН МЕДЕН NYY-0 1x2x1,5 RE</v>
          </cell>
          <cell r="C58" t="str">
            <v>М</v>
          </cell>
          <cell r="D58">
            <v>0.65</v>
          </cell>
        </row>
        <row r="59">
          <cell r="A59">
            <v>100446</v>
          </cell>
          <cell r="B59" t="str">
            <v>КАБЕЛ НН МЕДЕН NYY-0 12x2,5 RE, нег. А</v>
          </cell>
          <cell r="C59" t="str">
            <v>М</v>
          </cell>
          <cell r="D59">
            <v>4.6900000000000004</v>
          </cell>
        </row>
        <row r="60">
          <cell r="A60">
            <v>100462</v>
          </cell>
          <cell r="B60" t="str">
            <v>КАБЕЛ НН МЕДЕН NYY-0 19x2,5 RE, нег. А</v>
          </cell>
          <cell r="C60" t="str">
            <v>М</v>
          </cell>
          <cell r="D60">
            <v>7.01</v>
          </cell>
        </row>
        <row r="61">
          <cell r="A61">
            <v>102762</v>
          </cell>
          <cell r="B61" t="str">
            <v>КАБЕЛ НН МЕДЕН NYCY 4х1,5 RE/1,5, нег. А</v>
          </cell>
          <cell r="C61" t="str">
            <v>М</v>
          </cell>
          <cell r="D61">
            <v>1.83</v>
          </cell>
        </row>
        <row r="62">
          <cell r="A62">
            <v>102763</v>
          </cell>
          <cell r="B62" t="str">
            <v>КАБЕЛ НН МЕДЕН NYCY 4х2,5 RE/2,5,нег. А</v>
          </cell>
          <cell r="C62" t="str">
            <v>М</v>
          </cell>
          <cell r="D62">
            <v>2.4300000000000002</v>
          </cell>
        </row>
        <row r="63">
          <cell r="A63">
            <v>100486</v>
          </cell>
          <cell r="B63" t="str">
            <v>КАБЕЛ НН МЕДЕН NYCY 4х4 RE/4,нег. А</v>
          </cell>
          <cell r="C63" t="str">
            <v>М</v>
          </cell>
          <cell r="D63">
            <v>3.6</v>
          </cell>
        </row>
        <row r="64">
          <cell r="A64">
            <v>100564</v>
          </cell>
          <cell r="B64" t="str">
            <v>ПРОВОДНИК НН УСУКАН AL/R 3х150+70</v>
          </cell>
          <cell r="C64" t="str">
            <v>М</v>
          </cell>
          <cell r="D64">
            <v>8.15</v>
          </cell>
        </row>
        <row r="65">
          <cell r="A65">
            <v>100519</v>
          </cell>
          <cell r="B65" t="str">
            <v>ПРОВОДНИК НН УСУКАН AL/R 3х70+54.6</v>
          </cell>
          <cell r="C65" t="str">
            <v>М</v>
          </cell>
          <cell r="D65">
            <v>4.84</v>
          </cell>
        </row>
        <row r="66">
          <cell r="A66">
            <v>100559</v>
          </cell>
          <cell r="B66" t="str">
            <v>ПРОВОДНИК НН УСУКАН AL/R 3х35+54.6</v>
          </cell>
          <cell r="C66" t="str">
            <v>М</v>
          </cell>
          <cell r="D66">
            <v>3.26</v>
          </cell>
        </row>
        <row r="67">
          <cell r="A67">
            <v>100568</v>
          </cell>
          <cell r="B67" t="str">
            <v>ПРОВОДНИК НН УСУКАН NFA2X 4х25</v>
          </cell>
          <cell r="C67" t="str">
            <v>М</v>
          </cell>
          <cell r="D67">
            <v>1.92</v>
          </cell>
        </row>
        <row r="68">
          <cell r="A68">
            <v>100567</v>
          </cell>
          <cell r="B68" t="str">
            <v>ПРОВОДНИК НН УСУКАН NFA2X 4х16</v>
          </cell>
          <cell r="C68" t="str">
            <v>М</v>
          </cell>
          <cell r="D68">
            <v>1.3</v>
          </cell>
        </row>
        <row r="69">
          <cell r="A69">
            <v>100557</v>
          </cell>
          <cell r="B69" t="str">
            <v>ПРОВОДНИК НН УСУКАН NFA2X 2х16</v>
          </cell>
          <cell r="C69" t="str">
            <v>М</v>
          </cell>
          <cell r="D69">
            <v>0.67</v>
          </cell>
        </row>
        <row r="70">
          <cell r="A70">
            <v>100912</v>
          </cell>
          <cell r="B70" t="str">
            <v>ПРОВОДНИК НЕИЗОЛИРАН АЛУМ.-СТОМАНЕН АС35</v>
          </cell>
          <cell r="C70" t="str">
            <v>КГ</v>
          </cell>
          <cell r="D70">
            <v>4.18</v>
          </cell>
        </row>
        <row r="71">
          <cell r="A71">
            <v>100913</v>
          </cell>
          <cell r="B71" t="str">
            <v>ПРОВОДНИК НЕИЗОЛИРАН АЛУМ.-СТОМАНЕН АС50</v>
          </cell>
          <cell r="C71" t="str">
            <v>КГ</v>
          </cell>
          <cell r="D71">
            <v>4.0599999999999996</v>
          </cell>
        </row>
        <row r="72">
          <cell r="A72">
            <v>100914</v>
          </cell>
          <cell r="B72" t="str">
            <v>ПРОВОДНИК НЕИЗОЛИРАН АЛУМ.-СТОМАНЕН АС70</v>
          </cell>
          <cell r="C72" t="str">
            <v>КГ</v>
          </cell>
          <cell r="D72">
            <v>4.0999999999999996</v>
          </cell>
        </row>
        <row r="73">
          <cell r="A73">
            <v>100915</v>
          </cell>
          <cell r="B73" t="str">
            <v>ПРОВОДНИК НЕИЗОЛИРАН АЛУМ.-СТОМАНЕН АС95</v>
          </cell>
          <cell r="C73" t="str">
            <v>КГ</v>
          </cell>
          <cell r="D73">
            <v>4.03</v>
          </cell>
        </row>
        <row r="74">
          <cell r="A74">
            <v>100508</v>
          </cell>
          <cell r="B74" t="str">
            <v>ПРОВОДНИК НН ИЗОЛИРАН H07V-K 1х1,5</v>
          </cell>
          <cell r="C74" t="str">
            <v>М</v>
          </cell>
          <cell r="D74">
            <v>0.19</v>
          </cell>
        </row>
        <row r="75">
          <cell r="A75">
            <v>100511</v>
          </cell>
          <cell r="B75" t="str">
            <v>ПРОВОДНИК НН ИЗОЛИРАН H07V-K 1х2,5</v>
          </cell>
          <cell r="C75" t="str">
            <v>М</v>
          </cell>
          <cell r="D75">
            <v>0.28000000000000003</v>
          </cell>
        </row>
        <row r="76">
          <cell r="A76">
            <v>100516</v>
          </cell>
          <cell r="B76" t="str">
            <v>ПРОВОДНИК НН ИЗОЛИРАН H07V-K 1х6 Ж-З</v>
          </cell>
          <cell r="C76" t="str">
            <v>М</v>
          </cell>
          <cell r="D76">
            <v>0.74</v>
          </cell>
        </row>
        <row r="77">
          <cell r="A77">
            <v>102771</v>
          </cell>
          <cell r="B77" t="str">
            <v>ПРОВОДНИК НН ИЗОЛИРАН H07V-K 1х6 ЧЕРЕН</v>
          </cell>
          <cell r="C77" t="str">
            <v>М</v>
          </cell>
          <cell r="D77">
            <v>0.65</v>
          </cell>
        </row>
        <row r="78">
          <cell r="A78">
            <v>102772</v>
          </cell>
          <cell r="B78" t="str">
            <v>ПРОВОДНИК НН ИЗОЛИРАН H07V-K 1х6 СИН</v>
          </cell>
          <cell r="C78" t="str">
            <v>М</v>
          </cell>
          <cell r="D78">
            <v>0.65</v>
          </cell>
        </row>
        <row r="79">
          <cell r="A79">
            <v>102561</v>
          </cell>
          <cell r="B79" t="str">
            <v>ПРОВОДНИК НН ИЗОЛ МЕД H07V-K 1x10 Ж-З</v>
          </cell>
          <cell r="C79" t="str">
            <v>М</v>
          </cell>
          <cell r="D79">
            <v>1.37</v>
          </cell>
        </row>
        <row r="80">
          <cell r="A80">
            <v>102773</v>
          </cell>
          <cell r="B80" t="str">
            <v>ПРОВОДНИК НН ИЗОЛ МЕД H07V-K 1x10 ЧЕРЕН</v>
          </cell>
          <cell r="C80" t="str">
            <v>М</v>
          </cell>
          <cell r="D80">
            <v>1.1299999999999999</v>
          </cell>
        </row>
        <row r="81">
          <cell r="A81">
            <v>102774</v>
          </cell>
          <cell r="B81" t="str">
            <v>ПРОВОДНИК НН ИЗОЛ МЕД H07V-K 1x10 СИН</v>
          </cell>
          <cell r="C81" t="str">
            <v>М</v>
          </cell>
          <cell r="D81">
            <v>1.1299999999999999</v>
          </cell>
        </row>
        <row r="82">
          <cell r="A82">
            <v>100510</v>
          </cell>
          <cell r="B82" t="str">
            <v>ПРОВОДНИК НН ИЗОЛИРАН МЕД H07V-K 1x16 Ж-З</v>
          </cell>
          <cell r="C82" t="str">
            <v>М</v>
          </cell>
          <cell r="D82">
            <v>1.91</v>
          </cell>
        </row>
        <row r="83">
          <cell r="A83">
            <v>102775</v>
          </cell>
          <cell r="B83" t="str">
            <v>ПРОВОДНИК НН ИЗОЛ МЕД H07V-K 1x16 ЧЕРЕН</v>
          </cell>
          <cell r="C83" t="str">
            <v>М</v>
          </cell>
          <cell r="D83">
            <v>1.75</v>
          </cell>
        </row>
        <row r="84">
          <cell r="A84">
            <v>100512</v>
          </cell>
          <cell r="B84" t="str">
            <v>ПРОВОДНИК НН ИЗОЛИРАН H07V-K 1х25 Ж-З</v>
          </cell>
          <cell r="C84" t="str">
            <v>М</v>
          </cell>
          <cell r="D84">
            <v>2.87</v>
          </cell>
        </row>
        <row r="85">
          <cell r="A85">
            <v>102776</v>
          </cell>
          <cell r="B85" t="str">
            <v>ПРОВОДНИК НН ИЗОЛИРАН H07V-K 1х25 ЧЕРЕН</v>
          </cell>
          <cell r="C85" t="str">
            <v>М</v>
          </cell>
          <cell r="D85">
            <v>2.74</v>
          </cell>
        </row>
        <row r="86">
          <cell r="A86">
            <v>100495</v>
          </cell>
          <cell r="B86" t="str">
            <v>ПРОВОДНИК НН ИЗОЛИРАН H07V-U 1х1,5 ЧЕРЕН</v>
          </cell>
          <cell r="C86" t="str">
            <v>М</v>
          </cell>
          <cell r="D86">
            <v>0.19</v>
          </cell>
        </row>
        <row r="87">
          <cell r="A87">
            <v>102777</v>
          </cell>
          <cell r="B87" t="str">
            <v>ПРОВОДНИК НН ИЗОЛИРАН H07V-U 1х1,5 СИН</v>
          </cell>
          <cell r="C87" t="str">
            <v>М</v>
          </cell>
          <cell r="D87">
            <v>0.18</v>
          </cell>
        </row>
        <row r="88">
          <cell r="A88">
            <v>102778</v>
          </cell>
          <cell r="B88" t="str">
            <v>ПРОВОДНИК НН ИЗОЛИРАН H07V-U 1х1,5 Ж-З</v>
          </cell>
          <cell r="C88" t="str">
            <v>М</v>
          </cell>
          <cell r="D88">
            <v>0.18</v>
          </cell>
        </row>
        <row r="89">
          <cell r="A89">
            <v>100493</v>
          </cell>
          <cell r="B89" t="str">
            <v>ПРОВОДНИК НН ИЗОЛИРАН H07V-U 1х2,5 ЧЕРЕН</v>
          </cell>
          <cell r="C89" t="str">
            <v>М</v>
          </cell>
          <cell r="D89">
            <v>0.28999999999999998</v>
          </cell>
        </row>
        <row r="90">
          <cell r="A90">
            <v>102779</v>
          </cell>
          <cell r="B90" t="str">
            <v>ПРОВОДНИК НН ИЗОЛИРАН H07V-U 1х2,5 КАФЯВ</v>
          </cell>
          <cell r="C90" t="str">
            <v>М</v>
          </cell>
          <cell r="D90">
            <v>0.28999999999999998</v>
          </cell>
        </row>
        <row r="91">
          <cell r="A91">
            <v>102780</v>
          </cell>
          <cell r="B91" t="str">
            <v>ПРОВОДНИК НН ИЗОЛ H07V-U 1х2,5 ЧЕРВЕН</v>
          </cell>
          <cell r="C91" t="str">
            <v>М</v>
          </cell>
          <cell r="D91">
            <v>0.28999999999999998</v>
          </cell>
        </row>
        <row r="92">
          <cell r="A92">
            <v>102781</v>
          </cell>
          <cell r="B92" t="str">
            <v>ПРОВОДНИК НН ИЗОЛИРАН H07V-U 1х2,5 СИН</v>
          </cell>
          <cell r="C92" t="str">
            <v>М</v>
          </cell>
          <cell r="D92">
            <v>0.28999999999999998</v>
          </cell>
        </row>
        <row r="93">
          <cell r="A93">
            <v>102782</v>
          </cell>
          <cell r="B93" t="str">
            <v>ПРОВОДНИК НН ИЗОЛИРАН H07V-U 1х2,5 Ж-З</v>
          </cell>
          <cell r="C93" t="str">
            <v>М</v>
          </cell>
          <cell r="D93">
            <v>0.28999999999999998</v>
          </cell>
        </row>
        <row r="94">
          <cell r="A94">
            <v>102014</v>
          </cell>
          <cell r="B94" t="str">
            <v>ПРОВОДНИК НН ИЗОЛ МЕД H07V-U 1x10 ЧЕРЕН</v>
          </cell>
          <cell r="C94" t="str">
            <v>М</v>
          </cell>
          <cell r="D94">
            <v>1</v>
          </cell>
        </row>
        <row r="95">
          <cell r="A95">
            <v>102783</v>
          </cell>
          <cell r="B95" t="str">
            <v>ПРОВОДНИК НН ИЗОЛ МЕД H07V-U 1x10 СИН</v>
          </cell>
          <cell r="C95" t="str">
            <v>М</v>
          </cell>
          <cell r="D95">
            <v>1.1299999999999999</v>
          </cell>
        </row>
        <row r="96">
          <cell r="A96">
            <v>102784</v>
          </cell>
          <cell r="B96" t="str">
            <v>ПРОВОДНИК НН ИЗОЛ МЕД H07V-U 1x10 Ж-З</v>
          </cell>
          <cell r="C96" t="str">
            <v>М</v>
          </cell>
          <cell r="D96">
            <v>1.1299999999999999</v>
          </cell>
        </row>
        <row r="97">
          <cell r="A97">
            <v>100498</v>
          </cell>
          <cell r="B97" t="str">
            <v>ПРОВОДНИК НН ИЗОЛИРАН МЕДЕН H07V-K 1х150</v>
          </cell>
          <cell r="C97" t="str">
            <v>М</v>
          </cell>
          <cell r="D97">
            <v>18.2</v>
          </cell>
        </row>
        <row r="98">
          <cell r="A98">
            <v>101274</v>
          </cell>
          <cell r="B98" t="str">
            <v>ОБУВКА КАБЕЛНА БОЛТОВА AL/CU 95-240 ММ2</v>
          </cell>
          <cell r="C98" t="str">
            <v>БР</v>
          </cell>
          <cell r="D98">
            <v>10.93</v>
          </cell>
        </row>
        <row r="99">
          <cell r="A99">
            <v>102873</v>
          </cell>
          <cell r="B99" t="str">
            <v>КАБЕЛЕН НАКРАЙНИК БОЛТОВ AL/CU 95-240ММ2</v>
          </cell>
          <cell r="C99" t="str">
            <v>БР</v>
          </cell>
          <cell r="D99">
            <v>10.9</v>
          </cell>
        </row>
        <row r="100">
          <cell r="A100">
            <v>101901</v>
          </cell>
          <cell r="B100" t="str">
            <v>ОБУВКА КАБЕЛНА БОЛТОВА AL/CU 50-150 ММ2</v>
          </cell>
          <cell r="C100" t="str">
            <v>БР</v>
          </cell>
          <cell r="D100">
            <v>8.6</v>
          </cell>
        </row>
        <row r="101">
          <cell r="A101">
            <v>101805</v>
          </cell>
          <cell r="B101" t="str">
            <v>ОБУВКА КАБЕЛНА БОЛТОВА AL/CU 16-95 ММ2</v>
          </cell>
          <cell r="C101" t="str">
            <v>БР</v>
          </cell>
          <cell r="D101">
            <v>6.1</v>
          </cell>
        </row>
        <row r="102">
          <cell r="A102">
            <v>102875</v>
          </cell>
          <cell r="B102" t="str">
            <v>КАБЕЛЕН НАКРАЙНИК БОЛТОВ AL/CU 16-95 ММ2</v>
          </cell>
          <cell r="C102" t="str">
            <v>БР</v>
          </cell>
          <cell r="D102">
            <v>5.8</v>
          </cell>
        </row>
        <row r="103">
          <cell r="A103">
            <v>101266</v>
          </cell>
          <cell r="B103" t="str">
            <v>ОБУВКА КАБЕЛНА АЛУМИНИЕВА 16ММ2</v>
          </cell>
          <cell r="C103" t="str">
            <v>БР</v>
          </cell>
          <cell r="D103">
            <v>0.34</v>
          </cell>
        </row>
        <row r="104">
          <cell r="A104">
            <v>101269</v>
          </cell>
          <cell r="B104" t="str">
            <v>ОБУВКА КАБЕЛНА АЛУМИНИЕВА 25ММ2</v>
          </cell>
          <cell r="C104" t="str">
            <v>БР</v>
          </cell>
          <cell r="D104">
            <v>0.46</v>
          </cell>
        </row>
        <row r="105">
          <cell r="A105">
            <v>101270</v>
          </cell>
          <cell r="B105" t="str">
            <v>ОБУВКА КАБЕЛНА АЛУМИНИЕВА 35ММ2</v>
          </cell>
          <cell r="C105" t="str">
            <v>БР</v>
          </cell>
          <cell r="D105">
            <v>0.42</v>
          </cell>
        </row>
        <row r="106">
          <cell r="A106">
            <v>101271</v>
          </cell>
          <cell r="B106" t="str">
            <v>ОБУВКА КАБЕЛНА АЛУМИНИЕВА 50ММ2</v>
          </cell>
          <cell r="C106" t="str">
            <v>БР</v>
          </cell>
          <cell r="D106">
            <v>0.48</v>
          </cell>
        </row>
        <row r="107">
          <cell r="A107">
            <v>102871</v>
          </cell>
          <cell r="B107" t="str">
            <v>АЛУМИНИЕВ КАБЕЛ. НАКРАЙНИК 50ММ2 С ОТВОР</v>
          </cell>
          <cell r="C107" t="str">
            <v>БР</v>
          </cell>
          <cell r="D107">
            <v>0.48</v>
          </cell>
        </row>
        <row r="108">
          <cell r="A108">
            <v>101272</v>
          </cell>
          <cell r="B108" t="str">
            <v>ОБУВКА КАБЕЛНА АЛУМИНИЕВА 70ММ2</v>
          </cell>
          <cell r="C108" t="str">
            <v>БР</v>
          </cell>
          <cell r="D108">
            <v>0.6</v>
          </cell>
        </row>
        <row r="109">
          <cell r="A109">
            <v>102872</v>
          </cell>
          <cell r="B109" t="str">
            <v>АЛУМИНИЕВ КАБЕЛ. НАКРАЙНИК 70ММ2 С ОТВОР</v>
          </cell>
          <cell r="C109" t="str">
            <v>БР</v>
          </cell>
          <cell r="D109">
            <v>0.6</v>
          </cell>
        </row>
        <row r="110">
          <cell r="A110">
            <v>101273</v>
          </cell>
          <cell r="B110" t="str">
            <v>ОБУВКА КАБЕЛНА АЛУМИНИЕВА 95ММ2</v>
          </cell>
          <cell r="C110" t="str">
            <v>БР</v>
          </cell>
          <cell r="D110">
            <v>0.86</v>
          </cell>
        </row>
        <row r="111">
          <cell r="A111">
            <v>101264</v>
          </cell>
          <cell r="B111" t="str">
            <v>ОБУВКА КАБЕЛНА АЛУМИНИЕВА 120ММ2</v>
          </cell>
          <cell r="C111" t="str">
            <v>БР</v>
          </cell>
          <cell r="D111">
            <v>1.1100000000000001</v>
          </cell>
        </row>
        <row r="112">
          <cell r="A112">
            <v>101265</v>
          </cell>
          <cell r="B112" t="str">
            <v>ОБУВКА КАБЕЛНА АЛУМИНИЕВА 150ММ2</v>
          </cell>
          <cell r="C112" t="str">
            <v>БР</v>
          </cell>
          <cell r="D112">
            <v>1.4</v>
          </cell>
        </row>
        <row r="113">
          <cell r="A113">
            <v>101267</v>
          </cell>
          <cell r="B113" t="str">
            <v>ОБУВКА КАБЕЛНА АЛУМИНИЕВА 185ММ2</v>
          </cell>
          <cell r="C113" t="str">
            <v>БР</v>
          </cell>
          <cell r="D113">
            <v>3.95</v>
          </cell>
        </row>
        <row r="114">
          <cell r="A114">
            <v>101268</v>
          </cell>
          <cell r="B114" t="str">
            <v>ОБУВКА КАБЕЛНА АЛУМИНИЕВА 240ММ2</v>
          </cell>
          <cell r="C114" t="str">
            <v>БР</v>
          </cell>
          <cell r="D114">
            <v>2.2999999999999998</v>
          </cell>
        </row>
        <row r="115">
          <cell r="A115">
            <v>101275</v>
          </cell>
          <cell r="B115" t="str">
            <v>ОБУВКА КАБЕЛНА МЕДНА 10ММ2</v>
          </cell>
          <cell r="C115" t="str">
            <v>БР</v>
          </cell>
          <cell r="D115">
            <v>0.35</v>
          </cell>
        </row>
        <row r="116">
          <cell r="A116">
            <v>101278</v>
          </cell>
          <cell r="B116" t="str">
            <v>ОБУВКА КАБЕЛНА МЕДНА 16ММ2 ᴓ8</v>
          </cell>
          <cell r="C116" t="str">
            <v>БР</v>
          </cell>
          <cell r="D116">
            <v>0.56000000000000005</v>
          </cell>
        </row>
        <row r="117">
          <cell r="A117">
            <v>102874</v>
          </cell>
          <cell r="B117" t="str">
            <v>МЕДЕН КАБЕЛЕН НАКРАЙНИК 16ММ2 С ОТВОР</v>
          </cell>
          <cell r="C117" t="str">
            <v>БР</v>
          </cell>
          <cell r="D117">
            <v>0.5</v>
          </cell>
        </row>
        <row r="118">
          <cell r="A118">
            <v>102608</v>
          </cell>
          <cell r="B118" t="str">
            <v>ОБУВКА КАБЕЛНА МЕДНА 16ММ2 ᴓ13</v>
          </cell>
          <cell r="C118" t="str">
            <v>БР</v>
          </cell>
          <cell r="D118">
            <v>0.54</v>
          </cell>
        </row>
        <row r="119">
          <cell r="A119">
            <v>102609</v>
          </cell>
          <cell r="B119" t="str">
            <v>ОБУВКА КАБЕЛНА МЕДНА 25ММ2 ᴓ8</v>
          </cell>
          <cell r="C119" t="str">
            <v>БР</v>
          </cell>
          <cell r="D119">
            <v>0.62</v>
          </cell>
        </row>
        <row r="120">
          <cell r="A120">
            <v>102610</v>
          </cell>
          <cell r="B120" t="str">
            <v>ОБУВКА КАБЕЛНА МЕДНА 25ММ2 ᴓ13</v>
          </cell>
          <cell r="C120" t="str">
            <v>БР</v>
          </cell>
          <cell r="D120">
            <v>0.62</v>
          </cell>
        </row>
        <row r="121">
          <cell r="A121">
            <v>101277</v>
          </cell>
          <cell r="B121" t="str">
            <v>ОБУВКА КАБЕЛНА МЕДНА 150ММ2</v>
          </cell>
          <cell r="C121" t="str">
            <v>БР</v>
          </cell>
          <cell r="D121">
            <v>4.6100000000000003</v>
          </cell>
        </row>
        <row r="122">
          <cell r="A122">
            <v>101214</v>
          </cell>
          <cell r="B122" t="str">
            <v>СЪЕДИНИТЕЛ АЛУМИНИЕВ 16ММ2</v>
          </cell>
          <cell r="C122" t="str">
            <v>БР</v>
          </cell>
          <cell r="D122">
            <v>0.38</v>
          </cell>
        </row>
        <row r="123">
          <cell r="A123">
            <v>101217</v>
          </cell>
          <cell r="B123" t="str">
            <v>СЪЕДИНИТЕЛ АЛУМИНИЕВ 25ММ2</v>
          </cell>
          <cell r="C123" t="str">
            <v>БР</v>
          </cell>
          <cell r="D123">
            <v>0.41</v>
          </cell>
        </row>
        <row r="124">
          <cell r="A124">
            <v>101220</v>
          </cell>
          <cell r="B124" t="str">
            <v>СЪЕДИНИТЕЛ АЛУМИНИЕВ 50ММ2</v>
          </cell>
          <cell r="C124" t="str">
            <v>БР</v>
          </cell>
          <cell r="D124">
            <v>0.56000000000000005</v>
          </cell>
        </row>
        <row r="125">
          <cell r="A125">
            <v>101221</v>
          </cell>
          <cell r="B125" t="str">
            <v>СЪЕДИНИТЕЛ АЛУМИНИЕВ 70ММ2</v>
          </cell>
          <cell r="C125" t="str">
            <v>БР</v>
          </cell>
          <cell r="D125">
            <v>0.65</v>
          </cell>
        </row>
        <row r="126">
          <cell r="A126">
            <v>101222</v>
          </cell>
          <cell r="B126" t="str">
            <v>СЪЕДИНИТЕЛ АЛУМИНИЕВ 95ММ2</v>
          </cell>
          <cell r="C126" t="str">
            <v>БР</v>
          </cell>
          <cell r="D126">
            <v>0.92</v>
          </cell>
        </row>
        <row r="127">
          <cell r="A127">
            <v>101212</v>
          </cell>
          <cell r="B127" t="str">
            <v>СЪЕДИНИТЕЛ АЛУМИНИЕВ 120ММ2</v>
          </cell>
          <cell r="C127" t="str">
            <v>БР</v>
          </cell>
          <cell r="D127">
            <v>0.87</v>
          </cell>
        </row>
        <row r="128">
          <cell r="A128">
            <v>101213</v>
          </cell>
          <cell r="B128" t="str">
            <v>СЪЕДИНИТЕЛ АЛУМИНИЕВ 150ММ2</v>
          </cell>
          <cell r="C128" t="str">
            <v>БР</v>
          </cell>
          <cell r="D128">
            <v>1.1599999999999999</v>
          </cell>
        </row>
        <row r="129">
          <cell r="A129">
            <v>101215</v>
          </cell>
          <cell r="B129" t="str">
            <v>СЪЕДИНИТЕЛ АЛУМИНИЕВ 185ММ2</v>
          </cell>
          <cell r="C129" t="str">
            <v>БР</v>
          </cell>
          <cell r="D129">
            <v>2.13</v>
          </cell>
        </row>
        <row r="130">
          <cell r="A130">
            <v>101216</v>
          </cell>
          <cell r="B130" t="str">
            <v>СЪЕДИНИТЕЛ АЛУМИНИЕВ 240ММ2</v>
          </cell>
          <cell r="C130" t="str">
            <v>БР</v>
          </cell>
          <cell r="D130">
            <v>1.05</v>
          </cell>
        </row>
        <row r="131">
          <cell r="A131">
            <v>101195</v>
          </cell>
          <cell r="B131" t="str">
            <v>СЪЕДИНИТЕЛ БОЛТОВ AL/CU 95-240 ММ2</v>
          </cell>
          <cell r="C131" t="str">
            <v>БР</v>
          </cell>
          <cell r="D131">
            <v>13</v>
          </cell>
        </row>
        <row r="132">
          <cell r="A132">
            <v>102870</v>
          </cell>
          <cell r="B132" t="str">
            <v>ГИЛЗА С БОЛТ,КЪСАЩ ГЛАВA АL/CU 95-240ММ2</v>
          </cell>
          <cell r="C132" t="str">
            <v>БР</v>
          </cell>
          <cell r="D132">
            <v>13</v>
          </cell>
        </row>
        <row r="133">
          <cell r="A133">
            <v>101232</v>
          </cell>
          <cell r="B133" t="str">
            <v>СЪЕДИНИТЕЛ БОЛТОВ AL/CU 50-150 ММ2</v>
          </cell>
          <cell r="C133" t="str">
            <v>БР</v>
          </cell>
          <cell r="D133">
            <v>8.81</v>
          </cell>
        </row>
        <row r="134">
          <cell r="A134">
            <v>101194</v>
          </cell>
          <cell r="B134" t="str">
            <v>СЪЕДИНИТЕЛ БОЛТОВ AL/CU 16-95 ММ2</v>
          </cell>
          <cell r="C134" t="str">
            <v>БР</v>
          </cell>
          <cell r="D134">
            <v>6.97</v>
          </cell>
        </row>
        <row r="135">
          <cell r="A135">
            <v>102869</v>
          </cell>
          <cell r="B135" t="str">
            <v>ГИЛЗА С БОЛТ,КЪСАЩА ГЛАВА AL/CU 16-95ММ2</v>
          </cell>
          <cell r="C135" t="str">
            <v>БР</v>
          </cell>
          <cell r="D135">
            <v>6.9</v>
          </cell>
        </row>
        <row r="136">
          <cell r="A136">
            <v>101171</v>
          </cell>
          <cell r="B136" t="str">
            <v>ЛЕНТА ИЗОЛАЦИОННА PVC 600 В 19 MM</v>
          </cell>
          <cell r="C136" t="str">
            <v>БР</v>
          </cell>
          <cell r="D136">
            <v>1.29</v>
          </cell>
        </row>
        <row r="137">
          <cell r="A137">
            <v>101169</v>
          </cell>
          <cell r="B137" t="str">
            <v>ЛЕНТА ИЗОЛАЦИОННА EPR 69 КВ 19 MM</v>
          </cell>
          <cell r="C137" t="str">
            <v>БР</v>
          </cell>
          <cell r="D137">
            <v>5.75</v>
          </cell>
        </row>
        <row r="138">
          <cell r="A138">
            <v>102341</v>
          </cell>
          <cell r="B138" t="str">
            <v>ЛЕНТА МАСЛОУСТOЙЧИВА EPR ДО 69kV</v>
          </cell>
          <cell r="C138" t="str">
            <v>БР</v>
          </cell>
          <cell r="D138">
            <v>14</v>
          </cell>
        </row>
        <row r="139">
          <cell r="A139">
            <v>101187</v>
          </cell>
          <cell r="B139" t="str">
            <v>ЛЕНТА ПОЛУПРОВОДЯЩА ДО 20kV</v>
          </cell>
          <cell r="C139" t="str">
            <v>БР</v>
          </cell>
          <cell r="D139">
            <v>5.87</v>
          </cell>
        </row>
        <row r="140">
          <cell r="A140">
            <v>101188</v>
          </cell>
          <cell r="B140" t="str">
            <v>ЛЕНТА КОНТРОЛ ИНТЕНЗИТЕТ ДО 20kV</v>
          </cell>
          <cell r="C140" t="str">
            <v>БР</v>
          </cell>
          <cell r="D140">
            <v>20</v>
          </cell>
        </row>
        <row r="141">
          <cell r="A141">
            <v>101174</v>
          </cell>
          <cell r="B141" t="str">
            <v>ЛЕНТА УПЛЪТНЯВАЩА</v>
          </cell>
          <cell r="C141" t="str">
            <v>БР</v>
          </cell>
          <cell r="D141">
            <v>1.2</v>
          </cell>
        </row>
        <row r="142">
          <cell r="A142">
            <v>101905</v>
          </cell>
          <cell r="B142" t="str">
            <v>ПРУЖИНКА КАБЕЛНА ГЛАВА/МУФА 17-30/25ММ</v>
          </cell>
          <cell r="C142" t="str">
            <v>БР</v>
          </cell>
          <cell r="D142">
            <v>1.88</v>
          </cell>
        </row>
        <row r="143">
          <cell r="A143">
            <v>101906</v>
          </cell>
          <cell r="B143" t="str">
            <v>ПРУЖИНКА КАБЕЛНА ГЛАВА/МУФА 23-40/25ММ</v>
          </cell>
          <cell r="C143" t="str">
            <v>БР</v>
          </cell>
          <cell r="D143">
            <v>3.3</v>
          </cell>
        </row>
        <row r="144">
          <cell r="A144">
            <v>101161</v>
          </cell>
          <cell r="B144" t="str">
            <v>ЕКРАН/ОПЛЕТКА МЕДЕН</v>
          </cell>
          <cell r="C144" t="str">
            <v>М</v>
          </cell>
          <cell r="D144">
            <v>4.67</v>
          </cell>
        </row>
        <row r="145">
          <cell r="A145">
            <v>100569</v>
          </cell>
          <cell r="B145" t="str">
            <v>ЛЕНТА ПВЦ СИГНАЛНА ЗА КАБЕЛНИ ЛИНИИ</v>
          </cell>
          <cell r="C145" t="str">
            <v>КГ</v>
          </cell>
          <cell r="D145">
            <v>3.49</v>
          </cell>
        </row>
        <row r="146">
          <cell r="A146">
            <v>100748</v>
          </cell>
          <cell r="B146" t="str">
            <v>ГЛАВА ОТКРИТ М-Ж ПЕИ СТУДЕН. 25-95 20КВ</v>
          </cell>
          <cell r="C146" t="str">
            <v>БР</v>
          </cell>
          <cell r="D146">
            <v>116.83</v>
          </cell>
        </row>
        <row r="147">
          <cell r="A147">
            <v>101557</v>
          </cell>
          <cell r="B147" t="str">
            <v>ГЛАВА ОТКРИТ МОНТАЖ 25-70 20 КВ</v>
          </cell>
          <cell r="C147" t="str">
            <v>БР</v>
          </cell>
          <cell r="D147">
            <v>49.3</v>
          </cell>
        </row>
        <row r="148">
          <cell r="A148">
            <v>101150</v>
          </cell>
          <cell r="B148" t="str">
            <v>ГЛАВА ОТКРИТ М-Ж ПЕИ ТЕРМОС. 95-240 20КВ</v>
          </cell>
          <cell r="C148" t="str">
            <v>БР</v>
          </cell>
          <cell r="D148">
            <v>93.12</v>
          </cell>
        </row>
        <row r="149">
          <cell r="A149">
            <v>102343</v>
          </cell>
          <cell r="B149" t="str">
            <v>ГЛАВА ОТКРИТ МОНТАЖ 300-400 20 КВ</v>
          </cell>
          <cell r="C149" t="str">
            <v>БР</v>
          </cell>
          <cell r="D149">
            <v>63.95</v>
          </cell>
        </row>
        <row r="150">
          <cell r="A150">
            <v>100980</v>
          </cell>
          <cell r="B150" t="str">
            <v>ГЛАВА ЗАКРИТ М-Ж ПЕИ ТЕРМОС. 25-95 20КВ</v>
          </cell>
          <cell r="C150" t="str">
            <v>БР</v>
          </cell>
          <cell r="D150">
            <v>100.73</v>
          </cell>
        </row>
        <row r="151">
          <cell r="A151">
            <v>102344</v>
          </cell>
          <cell r="B151" t="str">
            <v>ГЛАВА ЗАКРИТ М-Ж ТЕРМОС. 25-70 20КВ</v>
          </cell>
          <cell r="C151" t="str">
            <v>БР</v>
          </cell>
          <cell r="D151">
            <v>30.2</v>
          </cell>
        </row>
        <row r="152">
          <cell r="A152">
            <v>101155</v>
          </cell>
          <cell r="B152" t="str">
            <v>ГЛАВА ЗАКРИТ М-Ж ПЕИ ТЕРМОС. 95-240 20КВ</v>
          </cell>
          <cell r="C152" t="str">
            <v>БР</v>
          </cell>
          <cell r="D152">
            <v>98.52</v>
          </cell>
        </row>
        <row r="153">
          <cell r="A153">
            <v>102345</v>
          </cell>
          <cell r="B153" t="str">
            <v>ГЛАВА ЗАКРИТ М-Ж ТЕРМОС. 300-400 20КВ</v>
          </cell>
          <cell r="C153" t="str">
            <v>БР</v>
          </cell>
          <cell r="D153">
            <v>43.83</v>
          </cell>
        </row>
        <row r="154">
          <cell r="A154">
            <v>101713</v>
          </cell>
          <cell r="B154" t="str">
            <v>ГЛАВА АДАПТОРНА Т 95-240 MM2 20КВ. 630 А</v>
          </cell>
          <cell r="C154" t="str">
            <v>БР</v>
          </cell>
          <cell r="D154">
            <v>595</v>
          </cell>
        </row>
        <row r="155">
          <cell r="A155">
            <v>100867</v>
          </cell>
          <cell r="B155" t="str">
            <v>ГЛАВА АДАПТОРНА Г 50 ММ2 20КВ. 250А</v>
          </cell>
          <cell r="C155" t="str">
            <v>БР</v>
          </cell>
          <cell r="D155">
            <v>296</v>
          </cell>
        </row>
        <row r="156">
          <cell r="A156">
            <v>101716</v>
          </cell>
          <cell r="B156" t="str">
            <v>МУФА ТЕРМОСВИВАЕМА СУХ КАБЕЛ 25-95 20КВ</v>
          </cell>
          <cell r="C156" t="str">
            <v>БР</v>
          </cell>
          <cell r="D156">
            <v>53.7</v>
          </cell>
        </row>
        <row r="157">
          <cell r="A157">
            <v>101894</v>
          </cell>
          <cell r="B157" t="str">
            <v>МУФА ТЕРМОСВИВАЕМА СУХ КАБЕЛ 95-240 20КВ</v>
          </cell>
          <cell r="C157" t="str">
            <v>БР</v>
          </cell>
          <cell r="D157">
            <v>74.92</v>
          </cell>
        </row>
        <row r="158">
          <cell r="A158">
            <v>101895</v>
          </cell>
          <cell r="B158" t="str">
            <v>МУФА ТЕРМ СУХ КАБЕЛ 120-240 20КВ</v>
          </cell>
          <cell r="C158" t="str">
            <v>БР</v>
          </cell>
          <cell r="D158">
            <v>59.2</v>
          </cell>
        </row>
        <row r="159">
          <cell r="A159">
            <v>101889</v>
          </cell>
          <cell r="B159" t="str">
            <v>МУФА ПРЕХОДНА ТЕРМОСВИВАЕМА 25-95 20 КВ</v>
          </cell>
          <cell r="C159" t="str">
            <v>БР</v>
          </cell>
          <cell r="D159">
            <v>372.71</v>
          </cell>
        </row>
        <row r="160">
          <cell r="A160">
            <v>101890</v>
          </cell>
          <cell r="B160" t="str">
            <v>МУФА ПРЕХОДНА ТЕРМОСВИВАЕМА 95-240 20 КВ</v>
          </cell>
          <cell r="C160" t="str">
            <v>БР</v>
          </cell>
          <cell r="D160">
            <v>325.43</v>
          </cell>
        </row>
        <row r="161">
          <cell r="A161">
            <v>101892</v>
          </cell>
          <cell r="B161" t="str">
            <v>МУФА ПРЕХОДНА ТЕРМОСВИВАЕМА 25-70 10 КВ</v>
          </cell>
          <cell r="C161" t="str">
            <v>БР</v>
          </cell>
          <cell r="D161">
            <v>420.7</v>
          </cell>
        </row>
        <row r="162">
          <cell r="A162">
            <v>102346</v>
          </cell>
          <cell r="B162" t="str">
            <v>МУФА ПРЕХОДНА ТЕРМОСВИВАЕМА 95-185 10 КВ</v>
          </cell>
          <cell r="C162" t="str">
            <v>БР</v>
          </cell>
          <cell r="D162">
            <v>260</v>
          </cell>
        </row>
        <row r="163">
          <cell r="A163">
            <v>101914</v>
          </cell>
          <cell r="B163" t="str">
            <v>МУФА ПРЕХОДНА ТЕРМОСВИВАЕМА 95-240 10 КВ</v>
          </cell>
          <cell r="C163" t="str">
            <v>БР</v>
          </cell>
          <cell r="D163">
            <v>521</v>
          </cell>
        </row>
        <row r="164">
          <cell r="A164">
            <v>101885</v>
          </cell>
          <cell r="B164" t="str">
            <v>МУФА РЕМОНТНА МАСЛЕН КАБЕЛ 70-150 20 КВ</v>
          </cell>
          <cell r="C164" t="str">
            <v>БР</v>
          </cell>
          <cell r="D164">
            <v>559.04999999999995</v>
          </cell>
        </row>
        <row r="165">
          <cell r="A165">
            <v>101886</v>
          </cell>
          <cell r="B165" t="str">
            <v>МУФА РЕМОНТНА МАСЛЕН КАБЕЛ 120-240 20 КВ</v>
          </cell>
          <cell r="C165" t="str">
            <v>БР</v>
          </cell>
          <cell r="D165">
            <v>549.65</v>
          </cell>
        </row>
        <row r="166">
          <cell r="A166">
            <v>101887</v>
          </cell>
          <cell r="B166" t="str">
            <v>МУФА РЕМОНТНА МАСЛЕН КАБЕЛ 70-120 10 КВ</v>
          </cell>
          <cell r="C166" t="str">
            <v>БР</v>
          </cell>
          <cell r="D166">
            <v>227.33</v>
          </cell>
        </row>
        <row r="167">
          <cell r="A167">
            <v>101888</v>
          </cell>
          <cell r="B167" t="str">
            <v>МУФА РЕМОНТНА МАСЛЕН КАБЕЛ 150-240 10 КВ</v>
          </cell>
          <cell r="C167" t="str">
            <v>БР</v>
          </cell>
          <cell r="D167">
            <v>257.19</v>
          </cell>
        </row>
        <row r="168">
          <cell r="A168">
            <v>101721</v>
          </cell>
          <cell r="B168" t="str">
            <v>МУФА ТЕРМОСВИВ. НИСКО НАПРЕЖЕНИЕ 4х6-25</v>
          </cell>
          <cell r="C168" t="str">
            <v>БР</v>
          </cell>
          <cell r="D168">
            <v>4.3899999999999997</v>
          </cell>
        </row>
        <row r="169">
          <cell r="A169">
            <v>101719</v>
          </cell>
          <cell r="B169" t="str">
            <v>МУФА ТЕРМОСВИВ. НИСКО НАПРЕЖЕНИЕ 4х25-95</v>
          </cell>
          <cell r="C169" t="str">
            <v>БР</v>
          </cell>
          <cell r="D169">
            <v>8.18</v>
          </cell>
        </row>
        <row r="170">
          <cell r="A170">
            <v>102342</v>
          </cell>
          <cell r="B170" t="str">
            <v>МУФА ТЕРМОСВИВ. НИСКО НАПРЕЖ 4х95-185</v>
          </cell>
          <cell r="C170" t="str">
            <v>БР</v>
          </cell>
          <cell r="D170">
            <v>11</v>
          </cell>
        </row>
        <row r="171">
          <cell r="A171">
            <v>101772</v>
          </cell>
          <cell r="B171" t="str">
            <v>МУФА ТЕРМОСВИВАЕМА НН 3х95-185/1х25-95</v>
          </cell>
          <cell r="C171" t="str">
            <v>БР</v>
          </cell>
          <cell r="D171">
            <v>81.17</v>
          </cell>
        </row>
        <row r="172">
          <cell r="A172">
            <v>101718</v>
          </cell>
          <cell r="B172" t="str">
            <v>МУФА ТЕРМОСВИВИВАЕМА НН 4х150-240</v>
          </cell>
          <cell r="C172" t="str">
            <v>БР</v>
          </cell>
          <cell r="D172">
            <v>15.17</v>
          </cell>
        </row>
        <row r="173">
          <cell r="A173">
            <v>102350</v>
          </cell>
          <cell r="B173" t="str">
            <v>МАНШЕТ ТЕРМОСВ РЕПАРАЦИОНЕН 25/10-750ММ</v>
          </cell>
          <cell r="C173" t="str">
            <v>БР</v>
          </cell>
          <cell r="D173">
            <v>16.850000000000001</v>
          </cell>
        </row>
        <row r="174">
          <cell r="A174">
            <v>101715</v>
          </cell>
          <cell r="B174" t="str">
            <v>МАНШЕТ ТЕРМОСВИВАЕМ С ЦИП 34/10 ММ 750ММ</v>
          </cell>
          <cell r="C174" t="str">
            <v>БР</v>
          </cell>
          <cell r="D174">
            <v>10.46</v>
          </cell>
        </row>
        <row r="175">
          <cell r="A175">
            <v>102351</v>
          </cell>
          <cell r="B175" t="str">
            <v>МАНШЕТ ТЕРМОСВ РЕПАРАЦИОНЕН 65/25-750ММ</v>
          </cell>
          <cell r="C175" t="str">
            <v>БР</v>
          </cell>
          <cell r="D175">
            <v>22.45</v>
          </cell>
        </row>
        <row r="176">
          <cell r="A176">
            <v>101795</v>
          </cell>
          <cell r="B176" t="str">
            <v>МАНШЕТ ТЕРМОСВИВАЕМ С ЦИП 84/20 ММ 750ММ</v>
          </cell>
          <cell r="C176" t="str">
            <v>БР</v>
          </cell>
          <cell r="D176">
            <v>15.69</v>
          </cell>
        </row>
        <row r="177">
          <cell r="A177">
            <v>102352</v>
          </cell>
          <cell r="B177" t="str">
            <v>МАНШЕТ ТЕРМОСВ РЕПАРАЦИОН 115/60-1000ММ</v>
          </cell>
          <cell r="C177" t="str">
            <v>БР</v>
          </cell>
          <cell r="D177">
            <v>39.61</v>
          </cell>
        </row>
        <row r="178">
          <cell r="A178">
            <v>101899</v>
          </cell>
          <cell r="B178" t="str">
            <v>ТРЪБА ДЕБЕЛОСТЕННА 45-50/10-16. 1000ММ</v>
          </cell>
          <cell r="C178" t="str">
            <v>БР</v>
          </cell>
          <cell r="D178">
            <v>15.86</v>
          </cell>
        </row>
        <row r="179">
          <cell r="A179">
            <v>102348</v>
          </cell>
          <cell r="B179" t="str">
            <v>ТРЪБА ДЕБЕЛОСТЕН ТЕРМОСВ. 45-50/30-10 ММ</v>
          </cell>
          <cell r="C179" t="str">
            <v>БР</v>
          </cell>
          <cell r="D179">
            <v>6.38</v>
          </cell>
        </row>
        <row r="180">
          <cell r="A180">
            <v>101900</v>
          </cell>
          <cell r="B180" t="str">
            <v>ТРЪБА ДЕБЕЛОСТЕННА 115-130/35-40. 1000ММ</v>
          </cell>
          <cell r="C180" t="str">
            <v>БР</v>
          </cell>
          <cell r="D180">
            <v>20.05</v>
          </cell>
        </row>
        <row r="181">
          <cell r="A181">
            <v>102349</v>
          </cell>
          <cell r="B181" t="str">
            <v>ТРЪБА ДЕБЕЛОСТ ТЕРМОСВ. 115-130/60-25 ММ</v>
          </cell>
          <cell r="C181" t="str">
            <v>БР</v>
          </cell>
          <cell r="D181">
            <v>14.6</v>
          </cell>
        </row>
        <row r="182">
          <cell r="A182">
            <v>101411</v>
          </cell>
          <cell r="B182" t="str">
            <v>РЪКАВИЦА ТЕРМОСИВАЕМА 4х16-95 ММ2</v>
          </cell>
          <cell r="C182" t="str">
            <v>БР</v>
          </cell>
          <cell r="D182">
            <v>4.43</v>
          </cell>
        </row>
        <row r="183">
          <cell r="A183">
            <v>101412</v>
          </cell>
          <cell r="B183" t="str">
            <v>РЪКАВИЦА ТЕРМОСИВАЕМА 4х50-150 ММ2</v>
          </cell>
          <cell r="C183" t="str">
            <v>БР</v>
          </cell>
          <cell r="D183">
            <v>5.96</v>
          </cell>
        </row>
        <row r="184">
          <cell r="A184">
            <v>101663</v>
          </cell>
          <cell r="B184" t="str">
            <v>РЪКАВИЦА ТЕРМОСИВАЕМА 4х95-240 ММ2</v>
          </cell>
          <cell r="C184" t="str">
            <v>БР</v>
          </cell>
          <cell r="D184">
            <v>6.93</v>
          </cell>
        </row>
        <row r="185">
          <cell r="A185">
            <v>101615</v>
          </cell>
          <cell r="B185" t="str">
            <v>КАПА КАБЕЛНА ТЕРМОСВИВАЕМА 15/5 ММ</v>
          </cell>
          <cell r="C185" t="str">
            <v>БР</v>
          </cell>
          <cell r="D185">
            <v>0.9</v>
          </cell>
        </row>
        <row r="186">
          <cell r="A186">
            <v>100870</v>
          </cell>
          <cell r="B186" t="str">
            <v>КАПА КАБЕЛНА ТЕРМОСВИВАЕМА 35/15 ММ</v>
          </cell>
          <cell r="C186" t="str">
            <v>БР</v>
          </cell>
          <cell r="D186">
            <v>1.41</v>
          </cell>
        </row>
        <row r="187">
          <cell r="A187">
            <v>100872</v>
          </cell>
          <cell r="B187" t="str">
            <v>КАПА КАБЕЛНА ТЕРМОСВИВАЕМА 55/25 ММ</v>
          </cell>
          <cell r="C187" t="str">
            <v>БР</v>
          </cell>
          <cell r="D187">
            <v>1.84</v>
          </cell>
        </row>
        <row r="188">
          <cell r="A188">
            <v>102347</v>
          </cell>
          <cell r="B188" t="str">
            <v>КАПА КАБЕЛНА ТЕРМОСВИВАЕМА 75/35 ММ</v>
          </cell>
          <cell r="C188" t="str">
            <v>БР</v>
          </cell>
          <cell r="D188">
            <v>3.51</v>
          </cell>
        </row>
        <row r="189">
          <cell r="A189">
            <v>101617</v>
          </cell>
          <cell r="B189" t="str">
            <v>КАПА КАБЕЛНА ТЕРМОСВИВАЕМА 75/30 ММ</v>
          </cell>
          <cell r="C189" t="str">
            <v>БР</v>
          </cell>
          <cell r="D189">
            <v>3.4</v>
          </cell>
        </row>
        <row r="190">
          <cell r="A190">
            <v>101242</v>
          </cell>
          <cell r="B190" t="str">
            <v>СЪЕДИНИТЕЛ КЕРБОВ АС35</v>
          </cell>
          <cell r="C190" t="str">
            <v>БР</v>
          </cell>
          <cell r="D190">
            <v>1.48</v>
          </cell>
        </row>
        <row r="191">
          <cell r="A191">
            <v>101243</v>
          </cell>
          <cell r="B191" t="str">
            <v>СЪЕДИНИТЕЛ КЕРБОВ АС50</v>
          </cell>
          <cell r="C191" t="str">
            <v>БР</v>
          </cell>
          <cell r="D191">
            <v>2.4900000000000002</v>
          </cell>
        </row>
        <row r="192">
          <cell r="A192">
            <v>101244</v>
          </cell>
          <cell r="B192" t="str">
            <v>СЪЕДИНИТЕЛ КЕРБОВ АС70</v>
          </cell>
          <cell r="C192" t="str">
            <v>БР</v>
          </cell>
          <cell r="D192">
            <v>3.43</v>
          </cell>
        </row>
        <row r="193">
          <cell r="A193">
            <v>101245</v>
          </cell>
          <cell r="B193" t="str">
            <v>СЪЕДИНИТЕЛ КЕРБОВ АС95</v>
          </cell>
          <cell r="C193" t="str">
            <v>БР</v>
          </cell>
          <cell r="D193">
            <v>5.82</v>
          </cell>
        </row>
        <row r="194">
          <cell r="A194">
            <v>100883</v>
          </cell>
          <cell r="B194" t="str">
            <v>КЛЕМА ОПЪВАТЕЛНА АС 50-95</v>
          </cell>
          <cell r="C194" t="str">
            <v>БР</v>
          </cell>
          <cell r="D194">
            <v>10</v>
          </cell>
        </row>
        <row r="195">
          <cell r="A195">
            <v>100879</v>
          </cell>
          <cell r="B195" t="str">
            <v>КЛЕМА НОСЕЩА АС 50-95</v>
          </cell>
          <cell r="C195" t="str">
            <v>БР</v>
          </cell>
          <cell r="D195">
            <v>12.42</v>
          </cell>
        </row>
        <row r="196">
          <cell r="A196">
            <v>100896</v>
          </cell>
          <cell r="B196" t="str">
            <v>ПЕПЕРУДА 20 КВ. НАД 70kN</v>
          </cell>
          <cell r="C196" t="str">
            <v>БР</v>
          </cell>
          <cell r="D196">
            <v>3.4</v>
          </cell>
        </row>
        <row r="197">
          <cell r="A197">
            <v>101727</v>
          </cell>
          <cell r="B197" t="str">
            <v>ОБИЦА 20 КВ. КЛЬОПЕЛ 16 ММ</v>
          </cell>
          <cell r="C197" t="str">
            <v>БР</v>
          </cell>
          <cell r="D197">
            <v>2.2999999999999998</v>
          </cell>
        </row>
        <row r="198">
          <cell r="A198">
            <v>100890</v>
          </cell>
          <cell r="B198" t="str">
            <v>КРАТУНКА 20 КВ. КЛЬОПЕЛ 16 ММ</v>
          </cell>
          <cell r="C198" t="str">
            <v>БР</v>
          </cell>
          <cell r="D198">
            <v>3.55</v>
          </cell>
        </row>
        <row r="199">
          <cell r="A199">
            <v>101757</v>
          </cell>
          <cell r="B199" t="str">
            <v>СТРЕМЕ 20 КВ. НАД 70kN</v>
          </cell>
          <cell r="C199" t="str">
            <v>БР</v>
          </cell>
          <cell r="D199">
            <v>3.26</v>
          </cell>
        </row>
        <row r="200">
          <cell r="A200">
            <v>100878</v>
          </cell>
          <cell r="B200" t="str">
            <v>БОЛТ У 16/60</v>
          </cell>
          <cell r="C200" t="str">
            <v>БР</v>
          </cell>
          <cell r="D200">
            <v>5.0999999999999996</v>
          </cell>
        </row>
        <row r="201">
          <cell r="A201">
            <v>100881</v>
          </cell>
          <cell r="B201" t="str">
            <v>СПИРАЛА /ПРЕВРЪЗКА/ ЗА ПРОВОДНИК АС50</v>
          </cell>
          <cell r="C201" t="str">
            <v>БР</v>
          </cell>
          <cell r="D201">
            <v>9.51</v>
          </cell>
        </row>
        <row r="202">
          <cell r="A202">
            <v>100898</v>
          </cell>
          <cell r="B202" t="str">
            <v>СПИРАЛА /ПРЕВРЪЗКА/ ЗА ПРОВОДНИК АС70</v>
          </cell>
          <cell r="C202" t="str">
            <v>БР</v>
          </cell>
          <cell r="D202">
            <v>12.3</v>
          </cell>
        </row>
        <row r="203">
          <cell r="A203">
            <v>100899</v>
          </cell>
          <cell r="B203" t="str">
            <v>СПИРАЛА /ПРЕВРЪЗКА/ ЗА ПРОВОДНИК АС95</v>
          </cell>
          <cell r="C203" t="str">
            <v>БР</v>
          </cell>
          <cell r="D203">
            <v>13.29</v>
          </cell>
        </row>
        <row r="204">
          <cell r="A204">
            <v>100785</v>
          </cell>
          <cell r="B204" t="str">
            <v>КЛЕМА ТОКОВА АЛУМИНИЕВА 16-50</v>
          </cell>
          <cell r="C204" t="str">
            <v>БР</v>
          </cell>
          <cell r="D204">
            <v>1.28</v>
          </cell>
        </row>
        <row r="205">
          <cell r="A205">
            <v>101654</v>
          </cell>
          <cell r="B205" t="str">
            <v>КЛЕМА ТОКОВА АЛУМИНИЕВА 35-95/ 95-185</v>
          </cell>
          <cell r="C205" t="str">
            <v>БР</v>
          </cell>
          <cell r="D205">
            <v>5.68</v>
          </cell>
        </row>
        <row r="206">
          <cell r="A206">
            <v>100789</v>
          </cell>
          <cell r="B206" t="str">
            <v>КЛЕМА ТОКОВА БИМЕТАЛНА CU 6-10/ AL 35-50</v>
          </cell>
          <cell r="C206" t="str">
            <v>БР</v>
          </cell>
          <cell r="D206">
            <v>2.62</v>
          </cell>
        </row>
        <row r="207">
          <cell r="A207">
            <v>101730</v>
          </cell>
          <cell r="B207" t="str">
            <v>КЛЕМА ТОКОВА БИМЕТАЛН 10-95х25-150</v>
          </cell>
          <cell r="C207" t="str">
            <v>БР</v>
          </cell>
          <cell r="D207">
            <v>5.6</v>
          </cell>
        </row>
        <row r="208">
          <cell r="A208">
            <v>100800</v>
          </cell>
          <cell r="B208" t="str">
            <v>КУКА НН 16/220. С ГАЙКА И ШАЙБИ</v>
          </cell>
          <cell r="C208" t="str">
            <v>БР</v>
          </cell>
          <cell r="D208">
            <v>3.16</v>
          </cell>
        </row>
        <row r="209">
          <cell r="A209">
            <v>100806</v>
          </cell>
          <cell r="B209" t="str">
            <v>КУКА НН 18/320. С ГАЙКА И ШАЙБИ</v>
          </cell>
          <cell r="C209" t="str">
            <v>БР</v>
          </cell>
          <cell r="D209">
            <v>4.3600000000000003</v>
          </cell>
        </row>
        <row r="210">
          <cell r="A210">
            <v>100744</v>
          </cell>
          <cell r="B210" t="str">
            <v>ВТУЛКА ВИН 16/95</v>
          </cell>
          <cell r="C210" t="str">
            <v>БР</v>
          </cell>
          <cell r="D210">
            <v>0.2</v>
          </cell>
        </row>
        <row r="211">
          <cell r="A211">
            <v>100746</v>
          </cell>
          <cell r="B211" t="str">
            <v>ВТУЛКА ВИН 18/95</v>
          </cell>
          <cell r="C211" t="str">
            <v>БР</v>
          </cell>
          <cell r="D211">
            <v>0.16</v>
          </cell>
        </row>
        <row r="212">
          <cell r="A212">
            <v>101724</v>
          </cell>
          <cell r="B212" t="str">
            <v>ВЕНТИЛЕН ОТВОД МЕТАЛО-ОКИСЕН 10 КВ</v>
          </cell>
          <cell r="C212" t="str">
            <v>БР</v>
          </cell>
          <cell r="D212">
            <v>62</v>
          </cell>
        </row>
        <row r="213">
          <cell r="A213">
            <v>100681</v>
          </cell>
          <cell r="B213" t="str">
            <v>ВЕНТИЛЕН ОТВОД МЕТАЛО-ОКИСЕН 20 КВ</v>
          </cell>
          <cell r="C213" t="str">
            <v>БР</v>
          </cell>
          <cell r="D213">
            <v>60</v>
          </cell>
        </row>
        <row r="214">
          <cell r="A214">
            <v>100042</v>
          </cell>
          <cell r="B214" t="str">
            <v>КАТОДЕН ОТВОДИТЕЛ НН 1Ф</v>
          </cell>
          <cell r="C214" t="str">
            <v>БР</v>
          </cell>
          <cell r="D214">
            <v>13.5</v>
          </cell>
        </row>
        <row r="215">
          <cell r="A215">
            <v>100170</v>
          </cell>
          <cell r="B215" t="str">
            <v>КАТОДЕН ОТВОДИТЕЛ НН 3Ф</v>
          </cell>
          <cell r="C215" t="str">
            <v>БР</v>
          </cell>
          <cell r="D215">
            <v>41.55</v>
          </cell>
        </row>
        <row r="216">
          <cell r="A216">
            <v>100685</v>
          </cell>
          <cell r="B216" t="str">
            <v>ЗАЗЕМИТЕЛ ПОСТОЯНЕН ВЕРТ 63х63х6/1500 ММ</v>
          </cell>
          <cell r="C216" t="str">
            <v>БР</v>
          </cell>
          <cell r="D216">
            <v>26.5</v>
          </cell>
        </row>
        <row r="217">
          <cell r="A217">
            <v>100688</v>
          </cell>
          <cell r="B217" t="str">
            <v>ШИНА ЗАЗЕМИТЕЛНА ПОЦИНКОВАНА 40х4х6000ММ</v>
          </cell>
          <cell r="C217" t="str">
            <v>БР</v>
          </cell>
          <cell r="D217">
            <v>15.5</v>
          </cell>
        </row>
        <row r="218">
          <cell r="A218">
            <v>100687</v>
          </cell>
          <cell r="B218" t="str">
            <v>ШИНА ЗАЗЕМИТЕЛНА ПОЦИНКОВАНА 30х3х6000ММ</v>
          </cell>
          <cell r="C218" t="str">
            <v>БР</v>
          </cell>
          <cell r="D218">
            <v>9.1999999999999993</v>
          </cell>
        </row>
        <row r="219">
          <cell r="A219">
            <v>102759</v>
          </cell>
          <cell r="B219" t="str">
            <v>ШИНА ЗАЗЕМИТЕЛНА ПОЦИНКОВАНА 30х3</v>
          </cell>
          <cell r="C219" t="str">
            <v>М</v>
          </cell>
          <cell r="D219">
            <v>1.35</v>
          </cell>
        </row>
        <row r="220">
          <cell r="A220">
            <v>100926</v>
          </cell>
          <cell r="B220" t="str">
            <v>ИЗОЛАТОР ЛИНЕЕН ПОЛИМ. 20КВ УХО-КРАТУНКА</v>
          </cell>
          <cell r="C220" t="str">
            <v>БР</v>
          </cell>
          <cell r="D220">
            <v>14.76</v>
          </cell>
        </row>
        <row r="221">
          <cell r="A221">
            <v>100939</v>
          </cell>
          <cell r="B221" t="str">
            <v>ИЗОЛАТОР ЛИНЕЕН ПОЛИМЕРЕН 20КВ НОСЕЩ</v>
          </cell>
          <cell r="C221" t="str">
            <v>БР</v>
          </cell>
          <cell r="D221">
            <v>19.89</v>
          </cell>
        </row>
        <row r="222">
          <cell r="A222">
            <v>100926</v>
          </cell>
          <cell r="B222" t="str">
            <v>ИЗОЛАТОР ЛИНЕЕН ПОЛИМ. 20КВ УХО-КРАТУНКА</v>
          </cell>
          <cell r="C222" t="str">
            <v>БР</v>
          </cell>
          <cell r="D222">
            <v>14.76</v>
          </cell>
        </row>
        <row r="223">
          <cell r="A223">
            <v>100939</v>
          </cell>
          <cell r="B223" t="str">
            <v>ИЗОЛАТОР ЛИНЕЕН ПОЛИМЕРЕН 20КВ НОСЕЩ</v>
          </cell>
          <cell r="C223" t="str">
            <v>БР</v>
          </cell>
          <cell r="D223">
            <v>19.89</v>
          </cell>
        </row>
        <row r="224">
          <cell r="A224">
            <v>101734</v>
          </cell>
          <cell r="B224" t="str">
            <v>ИЗОЛАТОР ПОЛИМЕРЕН 10КВ ПОДПОРЕН ПАМ</v>
          </cell>
          <cell r="C224" t="str">
            <v>БР</v>
          </cell>
          <cell r="D224">
            <v>20.010000000000002</v>
          </cell>
        </row>
        <row r="225">
          <cell r="A225">
            <v>100928</v>
          </cell>
          <cell r="B225" t="str">
            <v>ИЗОЛАТОР ПОЛИМЕРЕН 20КВ ПОДПОРЕН ПАМ</v>
          </cell>
          <cell r="C225" t="str">
            <v>БР</v>
          </cell>
          <cell r="D225">
            <v>16.23</v>
          </cell>
        </row>
        <row r="226">
          <cell r="A226">
            <v>100932</v>
          </cell>
          <cell r="B226" t="str">
            <v>ИЗОЛАТОР ПОРЦЕЛАНОВ ПАК 10</v>
          </cell>
          <cell r="C226" t="str">
            <v>БР</v>
          </cell>
          <cell r="D226">
            <v>9.73</v>
          </cell>
        </row>
        <row r="227">
          <cell r="A227">
            <v>100933</v>
          </cell>
          <cell r="B227" t="str">
            <v>ИЗОЛАТОР ПОРЦЕЛАНОВ ПАК 20</v>
          </cell>
          <cell r="C227" t="str">
            <v>БР</v>
          </cell>
          <cell r="D227">
            <v>16.39</v>
          </cell>
        </row>
        <row r="228">
          <cell r="A228">
            <v>100923</v>
          </cell>
          <cell r="B228" t="str">
            <v>ИЗОЛАТОР ПОРЦЕЛАНОВ 20 КВ ПОДПОРЕН ИППО</v>
          </cell>
          <cell r="C228" t="str">
            <v>БР</v>
          </cell>
          <cell r="D228">
            <v>26.92</v>
          </cell>
        </row>
        <row r="229">
          <cell r="A229">
            <v>100940</v>
          </cell>
          <cell r="B229" t="str">
            <v>ИЗОЛАТОР ПРОХОДЕН ПРБ 10/400</v>
          </cell>
          <cell r="C229" t="str">
            <v>БР</v>
          </cell>
          <cell r="D229">
            <v>55.59</v>
          </cell>
        </row>
        <row r="230">
          <cell r="A230">
            <v>100941</v>
          </cell>
          <cell r="B230" t="str">
            <v>ИЗОЛАТОР ПРОХОДЕН ПРБ 10/630</v>
          </cell>
          <cell r="C230" t="str">
            <v>БР</v>
          </cell>
          <cell r="D230">
            <v>68.19</v>
          </cell>
        </row>
        <row r="231">
          <cell r="A231">
            <v>100945</v>
          </cell>
          <cell r="B231" t="str">
            <v>ИЗОЛАТОР ПРОХОДЕН ПРБ 20/400</v>
          </cell>
          <cell r="C231" t="str">
            <v>БР</v>
          </cell>
          <cell r="D231">
            <v>66.45</v>
          </cell>
        </row>
        <row r="232">
          <cell r="A232">
            <v>100946</v>
          </cell>
          <cell r="B232" t="str">
            <v>ИЗОЛАТОР ПРОХОДЕН ПРБ 20/630</v>
          </cell>
          <cell r="C232" t="str">
            <v>БР</v>
          </cell>
          <cell r="D232">
            <v>107.36</v>
          </cell>
        </row>
        <row r="233">
          <cell r="A233">
            <v>100948</v>
          </cell>
          <cell r="B233" t="str">
            <v>ИЗОЛАТОР ПРОХОДЕН ПРБО 10/200</v>
          </cell>
          <cell r="C233" t="str">
            <v>БР</v>
          </cell>
          <cell r="D233">
            <v>98.57</v>
          </cell>
        </row>
        <row r="234">
          <cell r="A234">
            <v>100952</v>
          </cell>
          <cell r="B234" t="str">
            <v>ИЗОЛАТОР ПРОХОДЕН ПРБО 20/200</v>
          </cell>
          <cell r="C234" t="str">
            <v>БР</v>
          </cell>
          <cell r="D234">
            <v>108.45</v>
          </cell>
        </row>
        <row r="235">
          <cell r="A235">
            <v>100953</v>
          </cell>
          <cell r="B235" t="str">
            <v>ИЗОЛАТОР ПРОХОДЕН ПРБО 20/400</v>
          </cell>
          <cell r="C235" t="str">
            <v>БР</v>
          </cell>
          <cell r="D235">
            <v>127.07</v>
          </cell>
        </row>
        <row r="236">
          <cell r="A236">
            <v>100950</v>
          </cell>
          <cell r="B236" t="str">
            <v>ДИСТАНЦИОНЕР ЗА ВЕЛ 20 КВ</v>
          </cell>
          <cell r="C236" t="str">
            <v>БР</v>
          </cell>
          <cell r="D236">
            <v>2.09</v>
          </cell>
        </row>
        <row r="237">
          <cell r="A237">
            <v>101317</v>
          </cell>
          <cell r="B237" t="str">
            <v>ДИСТАНЦИОНЕР ЗА ВЕЛ 20 КВ ЕДИНИЧЕН</v>
          </cell>
          <cell r="C237" t="str">
            <v>БР</v>
          </cell>
          <cell r="D237">
            <v>88</v>
          </cell>
        </row>
        <row r="238">
          <cell r="A238">
            <v>100917</v>
          </cell>
          <cell r="B238" t="str">
            <v>ИЗОЛАТОР ЛИНЕЕН НОСЕЩ ИПНН 95/2</v>
          </cell>
          <cell r="C238" t="str">
            <v>БР</v>
          </cell>
          <cell r="D238">
            <v>1.29</v>
          </cell>
        </row>
        <row r="239">
          <cell r="A239">
            <v>101740</v>
          </cell>
          <cell r="B239" t="str">
            <v>КЛЕМА ОТКЛОНИТЕЛНА Al16-95/Al2.5-35 УИП</v>
          </cell>
          <cell r="C239" t="str">
            <v>БР</v>
          </cell>
          <cell r="D239">
            <v>3.06</v>
          </cell>
        </row>
        <row r="240">
          <cell r="A240">
            <v>100782</v>
          </cell>
          <cell r="B240" t="str">
            <v>КЛЕМА ОТКЛОНИТЕЛНА Al54-150/Al16-25 УИП</v>
          </cell>
          <cell r="C240" t="str">
            <v>БР</v>
          </cell>
          <cell r="D240">
            <v>4.78</v>
          </cell>
        </row>
        <row r="241">
          <cell r="A241">
            <v>101741</v>
          </cell>
          <cell r="B241" t="str">
            <v>КЛЕМА ОТКЛОНИТЕЛНА Al25-95/Al25-95 УИП</v>
          </cell>
          <cell r="C241" t="str">
            <v>БР</v>
          </cell>
          <cell r="D241">
            <v>5.08</v>
          </cell>
        </row>
        <row r="242">
          <cell r="A242">
            <v>100765</v>
          </cell>
          <cell r="B242" t="str">
            <v>КЛЕМА ОТКЛОНИТ Al35-70/Al16-70 УИП</v>
          </cell>
          <cell r="C242" t="str">
            <v>БР</v>
          </cell>
          <cell r="D242">
            <v>3.72</v>
          </cell>
        </row>
        <row r="243">
          <cell r="A243">
            <v>100766</v>
          </cell>
          <cell r="B243" t="str">
            <v>КЛЕМА ОТКЛОНИТЕЛНА Al35-150/Al35-150 УИП</v>
          </cell>
          <cell r="C243" t="str">
            <v>БР</v>
          </cell>
          <cell r="D243">
            <v>8.25</v>
          </cell>
        </row>
        <row r="244">
          <cell r="A244">
            <v>101737</v>
          </cell>
          <cell r="B244" t="str">
            <v>КЛЕМА ОТКЛОН. Cu(ГОЛ)1.5-10/Al10-95 УИП</v>
          </cell>
          <cell r="C244" t="str">
            <v>БР</v>
          </cell>
          <cell r="D244">
            <v>2.4900000000000002</v>
          </cell>
        </row>
        <row r="245">
          <cell r="A245">
            <v>102849</v>
          </cell>
          <cell r="B245" t="str">
            <v>КОНЕКТОР ИЗОЛ Cu(ГОЛ)1.5-10/Al10-95 УО</v>
          </cell>
          <cell r="C245" t="str">
            <v>БР</v>
          </cell>
          <cell r="D245">
            <v>1.33</v>
          </cell>
        </row>
        <row r="246">
          <cell r="A246">
            <v>101747</v>
          </cell>
          <cell r="B246" t="str">
            <v>КЛЕМА ОТКЛОН. Cu(ГОЛ)6-35/Al25-95 УИП</v>
          </cell>
          <cell r="C246" t="str">
            <v>БР</v>
          </cell>
          <cell r="D246">
            <v>5.5</v>
          </cell>
        </row>
        <row r="247">
          <cell r="A247">
            <v>102850</v>
          </cell>
          <cell r="B247" t="str">
            <v>КОНЕКТОР ПРЕХОД Cu(ГОЛ)6-35/Al25-95 УИП</v>
          </cell>
          <cell r="C247" t="str">
            <v>БР</v>
          </cell>
          <cell r="D247">
            <v>2.98</v>
          </cell>
        </row>
        <row r="248">
          <cell r="A248">
            <v>101746</v>
          </cell>
          <cell r="B248" t="str">
            <v>КЛЕМА ОТКЛОН. Cu(ГОЛ)6-50/Al6-35 УИП</v>
          </cell>
          <cell r="C248" t="str">
            <v>БР</v>
          </cell>
          <cell r="D248">
            <v>4.38</v>
          </cell>
        </row>
        <row r="249">
          <cell r="A249">
            <v>102786</v>
          </cell>
          <cell r="B249" t="str">
            <v>КЛЕМА ОТКЛОН. Cu(ГОЛ)6-50/Al 16-35 УИП</v>
          </cell>
          <cell r="C249" t="str">
            <v>БР</v>
          </cell>
          <cell r="D249">
            <v>4.17</v>
          </cell>
        </row>
        <row r="250">
          <cell r="A250">
            <v>102851</v>
          </cell>
          <cell r="B250" t="str">
            <v>КОНЕКТОР ПРЕХОД Cu(ГОЛ)7-95/Al16-35 УИП</v>
          </cell>
          <cell r="C250" t="str">
            <v>БР</v>
          </cell>
          <cell r="D250">
            <v>2.98</v>
          </cell>
        </row>
        <row r="251">
          <cell r="A251">
            <v>101745</v>
          </cell>
          <cell r="B251" t="str">
            <v>КЛЕМА ОТКЛОН. Al(ГОЛ)7-95/Al25-95 УИП</v>
          </cell>
          <cell r="C251" t="str">
            <v>БР</v>
          </cell>
          <cell r="D251">
            <v>5.9</v>
          </cell>
        </row>
        <row r="252">
          <cell r="A252">
            <v>100783</v>
          </cell>
          <cell r="B252" t="str">
            <v>КЛЕМА ОТКЛОН. Al(ГОЛ)50-240/Al35-150 УИП</v>
          </cell>
          <cell r="C252" t="str">
            <v>БР</v>
          </cell>
          <cell r="D252">
            <v>14.54</v>
          </cell>
        </row>
        <row r="253">
          <cell r="A253">
            <v>101744</v>
          </cell>
          <cell r="B253" t="str">
            <v>КЛЕМА ОТКЛОН. Al(ГОЛ)16-95/Al6-35 УИП</v>
          </cell>
          <cell r="C253" t="str">
            <v>БР</v>
          </cell>
          <cell r="D253">
            <v>5.6</v>
          </cell>
        </row>
        <row r="254">
          <cell r="A254">
            <v>102787</v>
          </cell>
          <cell r="B254" t="str">
            <v>КЛЕМА ОТКЛОН. Al(ГОЛ)16-95/Al 16-35 УИП</v>
          </cell>
          <cell r="C254" t="str">
            <v>БР</v>
          </cell>
          <cell r="D254">
            <v>4.1100000000000003</v>
          </cell>
        </row>
        <row r="255">
          <cell r="A255">
            <v>102852</v>
          </cell>
          <cell r="B255" t="str">
            <v>КОНЕКТОР ПРЕХОД Al(ГОЛ)16-95/Al16-35 УИП</v>
          </cell>
          <cell r="C255" t="str">
            <v>БР</v>
          </cell>
          <cell r="D255">
            <v>1.9</v>
          </cell>
        </row>
        <row r="256">
          <cell r="A256">
            <v>100776</v>
          </cell>
          <cell r="B256" t="str">
            <v>КЛЕМА ОТКЛОН. ЗАЗЕМИТЕЛ Al16-150 УИП</v>
          </cell>
          <cell r="C256" t="str">
            <v>БР</v>
          </cell>
          <cell r="D256">
            <v>10.68</v>
          </cell>
        </row>
        <row r="257">
          <cell r="A257">
            <v>102853</v>
          </cell>
          <cell r="B257" t="str">
            <v>КОНЕКТОР ПРЕНОСИМ ЗАЗЕМИТЕЛ Al16-150 УИП</v>
          </cell>
          <cell r="C257" t="str">
            <v>БР</v>
          </cell>
          <cell r="D257">
            <v>7.05</v>
          </cell>
        </row>
        <row r="258">
          <cell r="A258">
            <v>102791</v>
          </cell>
          <cell r="B258" t="str">
            <v>КЛЮЧ ФИКСИРАЩ ЗА КЛЕМА УИП</v>
          </cell>
          <cell r="C258" t="str">
            <v>БР</v>
          </cell>
          <cell r="D258">
            <v>1.76</v>
          </cell>
        </row>
        <row r="259">
          <cell r="A259">
            <v>100757</v>
          </cell>
          <cell r="B259" t="str">
            <v>КЛЕМА ОПЪВАТЕЛНА 54.6-70 1500КГ. УИП</v>
          </cell>
          <cell r="C259" t="str">
            <v>БР</v>
          </cell>
          <cell r="D259">
            <v>6.32</v>
          </cell>
        </row>
        <row r="260">
          <cell r="A260">
            <v>101754</v>
          </cell>
          <cell r="B260" t="str">
            <v>КЛЕМА ОПЪВАТАТЕЛНА РЕГУЛИР. 4/16-25 УИП</v>
          </cell>
          <cell r="C260" t="str">
            <v>БР</v>
          </cell>
          <cell r="D260">
            <v>3.29</v>
          </cell>
        </row>
        <row r="261">
          <cell r="A261">
            <v>102856</v>
          </cell>
          <cell r="B261" t="str">
            <v>ОПЪВАТЕЛЕН ТЕРМИНАЛ 4/16-25 УИП</v>
          </cell>
          <cell r="C261" t="str">
            <v>БР</v>
          </cell>
          <cell r="D261">
            <v>3.2</v>
          </cell>
        </row>
        <row r="262">
          <cell r="A262">
            <v>100755</v>
          </cell>
          <cell r="B262" t="str">
            <v>КЛЕМА НОСЕЩА С КОНЗОЛА 54-70 1500КГ УИП</v>
          </cell>
          <cell r="C262" t="str">
            <v>БР</v>
          </cell>
          <cell r="D262">
            <v>7.09</v>
          </cell>
        </row>
        <row r="263">
          <cell r="A263">
            <v>100795</v>
          </cell>
          <cell r="B263" t="str">
            <v>КОНЗОЛА ОТВОРИ 1х14/4х5 ММ УИП</v>
          </cell>
          <cell r="C263" t="str">
            <v>БР</v>
          </cell>
          <cell r="D263">
            <v>1.23</v>
          </cell>
        </row>
        <row r="264">
          <cell r="A264">
            <v>101759</v>
          </cell>
          <cell r="B264" t="str">
            <v>ШПИЛКА ЦЯЛА РЕЗБА 14/300 С ГАЙКИ И ШАЙБИ</v>
          </cell>
          <cell r="C264" t="str">
            <v>БР</v>
          </cell>
          <cell r="D264">
            <v>3.58</v>
          </cell>
        </row>
        <row r="265">
          <cell r="A265">
            <v>100877</v>
          </cell>
          <cell r="B265" t="str">
            <v>ШПИЛКА С УХО М 16/300 С ГАЙКА И ШАЙБА</v>
          </cell>
          <cell r="C265" t="str">
            <v>БР</v>
          </cell>
          <cell r="D265">
            <v>4.57</v>
          </cell>
        </row>
        <row r="266">
          <cell r="A266">
            <v>100257</v>
          </cell>
          <cell r="B266" t="str">
            <v>ДЮБЕЛ ПИРОН 6/60 (Н)</v>
          </cell>
          <cell r="C266" t="str">
            <v>БР</v>
          </cell>
          <cell r="D266">
            <v>0.2</v>
          </cell>
        </row>
        <row r="267">
          <cell r="A267">
            <v>100258</v>
          </cell>
          <cell r="B267" t="str">
            <v>ДЮБЕЛ ПИРОН 8/100 (Н)</v>
          </cell>
          <cell r="C267" t="str">
            <v>БР</v>
          </cell>
          <cell r="D267">
            <v>0.1</v>
          </cell>
        </row>
        <row r="268">
          <cell r="A268">
            <v>102790</v>
          </cell>
          <cell r="B268" t="str">
            <v>ДЮБЕЛ С ВИНТ К-КТ 8/80 (Н)</v>
          </cell>
          <cell r="C268" t="str">
            <v>БР</v>
          </cell>
          <cell r="D268">
            <v>0.26</v>
          </cell>
        </row>
        <row r="269">
          <cell r="A269">
            <v>101764</v>
          </cell>
          <cell r="B269" t="str">
            <v>КУКА СВИНСКА ОПАШКА ЗА СТЪЛБ 12/300 УИП</v>
          </cell>
          <cell r="C269" t="str">
            <v>БР</v>
          </cell>
          <cell r="D269">
            <v>3.78</v>
          </cell>
        </row>
        <row r="270">
          <cell r="A270">
            <v>102854</v>
          </cell>
          <cell r="B270" t="str">
            <v>КРЮК БОЛТ (КУКА БОЛТ) М 14(12)/300</v>
          </cell>
          <cell r="C270" t="str">
            <v>БР</v>
          </cell>
          <cell r="D270">
            <v>4.3499999999999996</v>
          </cell>
        </row>
        <row r="271">
          <cell r="A271">
            <v>100817</v>
          </cell>
          <cell r="B271" t="str">
            <v>ЛЕНТА НЕРЪЖДАЕМА 10х0.4; 50М УИП</v>
          </cell>
          <cell r="C271" t="str">
            <v>БР</v>
          </cell>
          <cell r="D271">
            <v>19.850000000000001</v>
          </cell>
        </row>
        <row r="272">
          <cell r="A272">
            <v>100862</v>
          </cell>
          <cell r="B272" t="str">
            <v>СКОБА ЗА НЕРЪЖДАЕМА ЛЕНТА 10ММ УИП</v>
          </cell>
          <cell r="C272" t="str">
            <v>БР</v>
          </cell>
          <cell r="D272">
            <v>0.39</v>
          </cell>
        </row>
        <row r="273">
          <cell r="A273">
            <v>100819</v>
          </cell>
          <cell r="B273" t="str">
            <v>ЛЕНТА НЕРЪЖДАЕМА 20х0.4; 50М УИП</v>
          </cell>
          <cell r="C273" t="str">
            <v>БР</v>
          </cell>
          <cell r="D273">
            <v>39.630000000000003</v>
          </cell>
        </row>
        <row r="274">
          <cell r="A274">
            <v>100863</v>
          </cell>
          <cell r="B274" t="str">
            <v>СКОБА ЗА НЕРЪЖДАЕМА ЛЕНТА 20ММ УИП</v>
          </cell>
          <cell r="C274" t="str">
            <v>БР</v>
          </cell>
          <cell r="D274">
            <v>0.44</v>
          </cell>
        </row>
        <row r="275">
          <cell r="A275">
            <v>100184</v>
          </cell>
          <cell r="B275" t="str">
            <v>СМАЗКА НЕУТРАЛНА 100МЛ</v>
          </cell>
          <cell r="C275" t="str">
            <v>БР</v>
          </cell>
          <cell r="D275">
            <v>0</v>
          </cell>
        </row>
        <row r="276">
          <cell r="A276">
            <v>100868</v>
          </cell>
          <cell r="B276" t="str">
            <v>ТАПА КАУЧУКОВА 10-35 ММ2 УИП</v>
          </cell>
          <cell r="C276" t="str">
            <v>БР</v>
          </cell>
          <cell r="D276">
            <v>0.37</v>
          </cell>
        </row>
        <row r="277">
          <cell r="A277">
            <v>100869</v>
          </cell>
          <cell r="B277" t="str">
            <v>ТАПА КАУЧУКОВА 35-70 ММ2 УИП</v>
          </cell>
          <cell r="C277" t="str">
            <v>БР</v>
          </cell>
          <cell r="D277">
            <v>0.42</v>
          </cell>
        </row>
        <row r="278">
          <cell r="A278">
            <v>100866</v>
          </cell>
          <cell r="B278" t="str">
            <v>ТАПА КАУЧУКОВА 70-150 ММ2 УИП</v>
          </cell>
          <cell r="C278" t="str">
            <v>БР</v>
          </cell>
          <cell r="D278">
            <v>0.47</v>
          </cell>
        </row>
        <row r="279">
          <cell r="A279">
            <v>101768</v>
          </cell>
          <cell r="B279" t="str">
            <v>ПОДЛОЖКА С ПВЦ ЛЕНТА 15-50 УИП</v>
          </cell>
          <cell r="C279" t="str">
            <v>БР</v>
          </cell>
          <cell r="D279">
            <v>1.07</v>
          </cell>
        </row>
        <row r="280">
          <cell r="A280">
            <v>101767</v>
          </cell>
          <cell r="B280" t="str">
            <v>ПОДЛОЖКА С ПВЦ ЛЕНТА 50-90 УИП</v>
          </cell>
          <cell r="C280" t="str">
            <v>БР</v>
          </cell>
          <cell r="D280">
            <v>1.1200000000000001</v>
          </cell>
        </row>
        <row r="281">
          <cell r="A281">
            <v>101166</v>
          </cell>
          <cell r="B281" t="str">
            <v>ЛЕНТА ТЕРМОСВ. РЕПАРАЦ Ф 5-15 ШИР. 60ММ</v>
          </cell>
          <cell r="C281" t="str">
            <v>БР</v>
          </cell>
          <cell r="D281">
            <v>4.0999999999999996</v>
          </cell>
        </row>
        <row r="282">
          <cell r="A282">
            <v>101168</v>
          </cell>
          <cell r="B282" t="str">
            <v>ЛЕНТА ТЕРМОСВ. РЕПАРАЦ Ф 10-20 ШИР. 60ММ</v>
          </cell>
          <cell r="C282" t="str">
            <v>БР</v>
          </cell>
          <cell r="D282">
            <v>12</v>
          </cell>
        </row>
        <row r="283">
          <cell r="A283">
            <v>102603</v>
          </cell>
          <cell r="B283" t="str">
            <v>ЛЕНТА ПРИСТЯГАЩА ПВЦ 9/250 ММ, 100БР.</v>
          </cell>
          <cell r="C283" t="str">
            <v>БР</v>
          </cell>
          <cell r="D283">
            <v>12.48</v>
          </cell>
        </row>
        <row r="284">
          <cell r="A284">
            <v>100814</v>
          </cell>
          <cell r="B284" t="str">
            <v>ЛЕНТА ПРИСТЯГАЩА ПВЦ 9/340 ММ. 100БР.</v>
          </cell>
          <cell r="C284" t="str">
            <v>БР</v>
          </cell>
          <cell r="D284">
            <v>19.66</v>
          </cell>
        </row>
        <row r="285">
          <cell r="A285">
            <v>102855</v>
          </cell>
          <cell r="B285" t="str">
            <v>БИНДЕР ЛЕНТА PVC 9/340 ММ, 100БР.</v>
          </cell>
          <cell r="C285" t="str">
            <v>БР</v>
          </cell>
          <cell r="D285">
            <v>13.87</v>
          </cell>
        </row>
        <row r="286">
          <cell r="A286">
            <v>101771</v>
          </cell>
          <cell r="B286" t="str">
            <v>КЛЕМА ФАСАДНА АРМИР. ДЮБЕЛ-ВИНТ Ф12 УИП</v>
          </cell>
          <cell r="C286" t="str">
            <v>БР</v>
          </cell>
          <cell r="D286">
            <v>2.71</v>
          </cell>
        </row>
        <row r="287">
          <cell r="A287">
            <v>100827</v>
          </cell>
          <cell r="B287" t="str">
            <v>СЪЕДИНИТЕЛ ИЗОЛИРАН AL/CU 16/6 ММ2 УИП</v>
          </cell>
          <cell r="C287" t="str">
            <v>БР</v>
          </cell>
          <cell r="D287">
            <v>1.53</v>
          </cell>
        </row>
        <row r="288">
          <cell r="A288">
            <v>100824</v>
          </cell>
          <cell r="B288" t="str">
            <v>СЪЕДИНИТЕЛ ИЗОЛИРАН AL/CU 16/10 ММ2 УИП</v>
          </cell>
          <cell r="C288" t="str">
            <v>БР</v>
          </cell>
          <cell r="D288">
            <v>1.2</v>
          </cell>
        </row>
        <row r="289">
          <cell r="A289">
            <v>100825</v>
          </cell>
          <cell r="B289" t="str">
            <v>СЪЕДИНИТЕЛ ИЗОЛИРАН 16/16 ММ2 УИП</v>
          </cell>
          <cell r="C289" t="str">
            <v>БР</v>
          </cell>
          <cell r="D289">
            <v>1.5</v>
          </cell>
        </row>
        <row r="290">
          <cell r="A290">
            <v>100829</v>
          </cell>
          <cell r="B290" t="str">
            <v>СЪЕДИНИТЕЛ ИЗОЛИРАН 25/25 ММ2 УИП</v>
          </cell>
          <cell r="C290" t="str">
            <v>БР</v>
          </cell>
          <cell r="D290">
            <v>1.37</v>
          </cell>
        </row>
        <row r="291">
          <cell r="A291">
            <v>100832</v>
          </cell>
          <cell r="B291" t="str">
            <v>СЪЕДИНИТЕЛ ИЗОЛИРАН 35/35 ММ2 УИП</v>
          </cell>
          <cell r="C291" t="str">
            <v>БР</v>
          </cell>
          <cell r="D291">
            <v>2.73</v>
          </cell>
        </row>
        <row r="292">
          <cell r="A292">
            <v>101612</v>
          </cell>
          <cell r="B292" t="str">
            <v>СЪЕДИНИТЕЛ ИЗОЛИРАН 70/35 ММ2 УИП</v>
          </cell>
          <cell r="C292" t="str">
            <v>БР</v>
          </cell>
          <cell r="D292">
            <v>2.39</v>
          </cell>
        </row>
        <row r="293">
          <cell r="A293">
            <v>100836</v>
          </cell>
          <cell r="B293" t="str">
            <v>СЪЕДИНИТЕЛ ИЗОЛИРАН 70/70 ММ2 УИП</v>
          </cell>
          <cell r="C293" t="str">
            <v>БР</v>
          </cell>
          <cell r="D293">
            <v>3.08</v>
          </cell>
        </row>
        <row r="294">
          <cell r="A294">
            <v>100823</v>
          </cell>
          <cell r="B294" t="str">
            <v>СЪЕДИНИТЕЛ ИЗОЛИРАН 150/70 ММ2 УИП</v>
          </cell>
          <cell r="C294" t="str">
            <v>БР</v>
          </cell>
          <cell r="D294">
            <v>3.4</v>
          </cell>
        </row>
        <row r="295">
          <cell r="A295">
            <v>100822</v>
          </cell>
          <cell r="B295" t="str">
            <v>СЪЕДИНИТЕЛ ИЗОЛИРАН 150/150 ММ2 УИП</v>
          </cell>
          <cell r="C295" t="str">
            <v>БР</v>
          </cell>
          <cell r="D295">
            <v>3.19</v>
          </cell>
        </row>
        <row r="296">
          <cell r="A296">
            <v>101749</v>
          </cell>
          <cell r="B296" t="str">
            <v>СЪЕДИНИТЕЛ ИЗОЛИРАН 54.6/54.6 N ММ2 УИП</v>
          </cell>
          <cell r="C296" t="str">
            <v>БР</v>
          </cell>
          <cell r="D296">
            <v>4.2699999999999996</v>
          </cell>
        </row>
        <row r="297">
          <cell r="A297">
            <v>101750</v>
          </cell>
          <cell r="B297" t="str">
            <v>СЪЕДИНИТЕЛ ИЗОЛИРАН 70/54.6 N ММ2 УИП</v>
          </cell>
          <cell r="C297" t="str">
            <v>БР</v>
          </cell>
          <cell r="D297">
            <v>6.01</v>
          </cell>
        </row>
        <row r="298">
          <cell r="A298">
            <v>101567</v>
          </cell>
          <cell r="B298" t="str">
            <v>СЪЕДИНИТЕЛ ИЗОЛИРАН 70/70 N ММ2 УИП</v>
          </cell>
          <cell r="C298" t="str">
            <v>БР</v>
          </cell>
          <cell r="D298">
            <v>3.7</v>
          </cell>
        </row>
        <row r="299">
          <cell r="A299">
            <v>100844</v>
          </cell>
          <cell r="B299" t="str">
            <v>ОБУВКА ИЗОЛИРАНА 16 ММ2 УИП</v>
          </cell>
          <cell r="C299" t="str">
            <v>БР</v>
          </cell>
          <cell r="D299">
            <v>7.02</v>
          </cell>
        </row>
        <row r="300">
          <cell r="A300">
            <v>100845</v>
          </cell>
          <cell r="B300" t="str">
            <v>ОБУВКА ИЗОЛИРАНА 25 ММ2 УИП</v>
          </cell>
          <cell r="C300" t="str">
            <v>БР</v>
          </cell>
          <cell r="D300">
            <v>6.92</v>
          </cell>
        </row>
        <row r="301">
          <cell r="A301">
            <v>101568</v>
          </cell>
          <cell r="B301" t="str">
            <v>ОБУВКА ИЗОЛИРАНА 35 ММ2 УИП</v>
          </cell>
          <cell r="C301" t="str">
            <v>БР</v>
          </cell>
          <cell r="D301">
            <v>6.01</v>
          </cell>
        </row>
        <row r="302">
          <cell r="A302">
            <v>100846</v>
          </cell>
          <cell r="B302" t="str">
            <v>ОБУВКА ИЗОЛИРАНА 54.6 ММ2 УИП</v>
          </cell>
          <cell r="C302" t="str">
            <v>БР</v>
          </cell>
          <cell r="D302">
            <v>6</v>
          </cell>
        </row>
        <row r="303">
          <cell r="A303">
            <v>100847</v>
          </cell>
          <cell r="B303" t="str">
            <v>ОБУВКА ИЗОЛИРАНА 70 ММ2 УИП</v>
          </cell>
          <cell r="C303" t="str">
            <v>БР</v>
          </cell>
          <cell r="D303">
            <v>5.99</v>
          </cell>
        </row>
        <row r="304">
          <cell r="A304">
            <v>101569</v>
          </cell>
          <cell r="B304" t="str">
            <v>ОБУВКА ИЗОЛИРАНА 150 ММ2 УИП</v>
          </cell>
          <cell r="C304" t="str">
            <v>БР</v>
          </cell>
          <cell r="D304">
            <v>7.19</v>
          </cell>
        </row>
        <row r="305">
          <cell r="A305">
            <v>101368</v>
          </cell>
          <cell r="B305" t="str">
            <v>ТАБЛО РАЗПРЕДЕЛИТЕЛНО ЗА МТП</v>
          </cell>
          <cell r="C305" t="str">
            <v>БР</v>
          </cell>
          <cell r="D305">
            <v>1638.57</v>
          </cell>
        </row>
        <row r="306">
          <cell r="A306">
            <v>102764</v>
          </cell>
          <cell r="B306" t="str">
            <v>ТАБЛО РАЗПРЕД ЗА МТП СТЪКЛОНАПЪЛН 100kVA</v>
          </cell>
          <cell r="C306" t="str">
            <v>БР</v>
          </cell>
          <cell r="D306">
            <v>900</v>
          </cell>
        </row>
        <row r="307">
          <cell r="A307">
            <v>102765</v>
          </cell>
          <cell r="B307" t="str">
            <v>ТАБЛО РАЗПРЕД ЗА МТП СТЪКЛОНАПЪЛН 250kVA</v>
          </cell>
          <cell r="C307" t="str">
            <v>БР</v>
          </cell>
          <cell r="D307">
            <v>1432.13</v>
          </cell>
        </row>
        <row r="308">
          <cell r="A308">
            <v>102766</v>
          </cell>
          <cell r="B308" t="str">
            <v>ТАБЛО РАЗПРЕД ЗА МТП СТЪКЛОНАПЪЛН 400kVA</v>
          </cell>
          <cell r="C308" t="str">
            <v>БР</v>
          </cell>
          <cell r="D308">
            <v>900</v>
          </cell>
        </row>
        <row r="309">
          <cell r="A309">
            <v>102767</v>
          </cell>
          <cell r="B309" t="str">
            <v>ТАБЛО РАЗПРЕД ЗА МТП МЕТАЛНО 100kVA</v>
          </cell>
          <cell r="C309" t="str">
            <v>БР</v>
          </cell>
          <cell r="D309">
            <v>800</v>
          </cell>
        </row>
        <row r="310">
          <cell r="A310">
            <v>102768</v>
          </cell>
          <cell r="B310" t="str">
            <v>ТАБЛО РАЗПРЕД ЗА МТП МЕТАЛНО 250kVA</v>
          </cell>
          <cell r="C310" t="str">
            <v>БР</v>
          </cell>
          <cell r="D310">
            <v>800</v>
          </cell>
        </row>
        <row r="311">
          <cell r="A311">
            <v>102769</v>
          </cell>
          <cell r="B311" t="str">
            <v>ТАБЛО РАЗПРЕД ЗА МТП МЕТАЛНО 400kVA</v>
          </cell>
          <cell r="C311" t="str">
            <v>БР</v>
          </cell>
          <cell r="D311">
            <v>800</v>
          </cell>
        </row>
        <row r="312">
          <cell r="A312">
            <v>101559</v>
          </cell>
          <cell r="B312" t="str">
            <v>ШКАФ КАБЕЛЕН ПВЦ 4 ПОЛЕТА</v>
          </cell>
          <cell r="C312" t="str">
            <v>БР</v>
          </cell>
          <cell r="D312">
            <v>648.24</v>
          </cell>
        </row>
        <row r="313">
          <cell r="A313">
            <v>101359</v>
          </cell>
          <cell r="B313" t="str">
            <v>ШКАФ КАБЕЛЕН ПВЦ 7 ПОЛЕТА</v>
          </cell>
          <cell r="C313" t="str">
            <v>БР</v>
          </cell>
          <cell r="D313">
            <v>995.37</v>
          </cell>
        </row>
        <row r="314">
          <cell r="A314">
            <v>101660</v>
          </cell>
          <cell r="B314" t="str">
            <v>ШКАФ КАБЕЛЕН ПВЦ 7 ПОЛЕТА. 5 ОКОМПЛЕКТ.</v>
          </cell>
          <cell r="C314" t="str">
            <v>БР</v>
          </cell>
          <cell r="D314">
            <v>880</v>
          </cell>
        </row>
        <row r="315">
          <cell r="A315">
            <v>101659</v>
          </cell>
          <cell r="B315" t="str">
            <v>ШКАФ КАБЕЛЕН ПВЦ 7 ПОЛЕТА. 6 ОКОМПЛЕКТ.</v>
          </cell>
          <cell r="C315" t="str">
            <v>БР</v>
          </cell>
          <cell r="D315">
            <v>370</v>
          </cell>
        </row>
        <row r="316">
          <cell r="A316">
            <v>101646</v>
          </cell>
          <cell r="B316" t="str">
            <v>ШКАФ ПВЦ ПРЕХОДЕН КЛ-УИП</v>
          </cell>
          <cell r="C316" t="str">
            <v>БР</v>
          </cell>
          <cell r="D316">
            <v>254.54</v>
          </cell>
        </row>
        <row r="317">
          <cell r="A317">
            <v>101362</v>
          </cell>
          <cell r="B317" t="str">
            <v>КУТИЯ КАБЕЛНА РАЗПРЕДЕЛИТЕЛНА 250А</v>
          </cell>
          <cell r="C317" t="str">
            <v>БР</v>
          </cell>
          <cell r="D317">
            <v>93</v>
          </cell>
        </row>
        <row r="318">
          <cell r="A318">
            <v>101372</v>
          </cell>
          <cell r="B318" t="str">
            <v>ТАБЛО РАЗПРЕДЕЛИТЕЛНО ЗА ТП РТ 2х400</v>
          </cell>
          <cell r="C318" t="str">
            <v>БР</v>
          </cell>
          <cell r="D318">
            <v>788.62</v>
          </cell>
        </row>
        <row r="319">
          <cell r="A319">
            <v>101374</v>
          </cell>
          <cell r="B319" t="str">
            <v>ТАБЛО РАЗПРЕДЕЛИТЕЛНО ЗА ТП РТ 4х400</v>
          </cell>
          <cell r="C319" t="str">
            <v>БР</v>
          </cell>
          <cell r="D319">
            <v>963.19</v>
          </cell>
        </row>
        <row r="320">
          <cell r="A320">
            <v>101367</v>
          </cell>
          <cell r="B320" t="str">
            <v>ТАБЛО ГЛАВНО ЗА ТП 630/400</v>
          </cell>
          <cell r="C320" t="str">
            <v>БР</v>
          </cell>
          <cell r="D320">
            <v>713.44</v>
          </cell>
        </row>
        <row r="321">
          <cell r="A321">
            <v>101365</v>
          </cell>
          <cell r="B321" t="str">
            <v>ТАБЛО ГЛАВНО ЗА ТП 1000/630 вход отдолу - изход отгоре</v>
          </cell>
          <cell r="C321" t="str">
            <v>БР</v>
          </cell>
          <cell r="D321">
            <v>1208.3399999999999</v>
          </cell>
        </row>
        <row r="322">
          <cell r="A322">
            <v>101366</v>
          </cell>
          <cell r="B322" t="str">
            <v>ТАБЛО ГЛАВНО ЗА ТП 1600/1000</v>
          </cell>
          <cell r="C322" t="str">
            <v>БР</v>
          </cell>
          <cell r="D322">
            <v>2479</v>
          </cell>
        </row>
        <row r="323">
          <cell r="A323">
            <v>101086</v>
          </cell>
          <cell r="B323" t="str">
            <v>МАП 1х6А /МАЛОГАБАР. АВТ. ПРЕДПАЗИТЕЛ/</v>
          </cell>
          <cell r="C323" t="str">
            <v>БР</v>
          </cell>
          <cell r="D323">
            <v>2.69</v>
          </cell>
        </row>
        <row r="324">
          <cell r="A324">
            <v>101077</v>
          </cell>
          <cell r="B324" t="str">
            <v>МАП 1х10А /МАЛОГАБАР. АВТ. ПРЕДПАЗИТЕЛ/</v>
          </cell>
          <cell r="C324" t="str">
            <v>БР</v>
          </cell>
          <cell r="D324">
            <v>2.84</v>
          </cell>
        </row>
        <row r="325">
          <cell r="A325">
            <v>101078</v>
          </cell>
          <cell r="B325" t="str">
            <v>МАП 1х16А /МАЛОГАБАР. АВТ. ПРЕДПАЗИТЕЛ/</v>
          </cell>
          <cell r="C325" t="str">
            <v>БР</v>
          </cell>
          <cell r="D325">
            <v>2.2599999999999998</v>
          </cell>
        </row>
        <row r="326">
          <cell r="A326">
            <v>101079</v>
          </cell>
          <cell r="B326" t="str">
            <v>МАП 1х20А /МАЛОГАБАР. АВТ. ПРЕДПАЗИТЕЛ/</v>
          </cell>
          <cell r="C326" t="str">
            <v>БР</v>
          </cell>
          <cell r="D326">
            <v>2.46</v>
          </cell>
        </row>
        <row r="327">
          <cell r="A327">
            <v>101080</v>
          </cell>
          <cell r="B327" t="str">
            <v>МАП 1х25А /МАЛОГАБАР. АВТ. ПРЕДПАЗИТЕЛ/</v>
          </cell>
          <cell r="C327" t="str">
            <v>БР</v>
          </cell>
          <cell r="D327">
            <v>2.19</v>
          </cell>
        </row>
        <row r="328">
          <cell r="A328">
            <v>101082</v>
          </cell>
          <cell r="B328" t="str">
            <v>МАП 1х32А /МАЛОГАБАР. АВТ. ПРЕДПАЗИТЕЛ/</v>
          </cell>
          <cell r="C328" t="str">
            <v>БР</v>
          </cell>
          <cell r="D328">
            <v>2.13</v>
          </cell>
        </row>
        <row r="329">
          <cell r="A329">
            <v>101083</v>
          </cell>
          <cell r="B329" t="str">
            <v>МАП 1х40А /МАЛОГАБАР. АВТ. ПРЕДПАЗИТЕЛ/</v>
          </cell>
          <cell r="C329" t="str">
            <v>БР</v>
          </cell>
          <cell r="D329">
            <v>2.2599999999999998</v>
          </cell>
        </row>
        <row r="330">
          <cell r="A330">
            <v>101084</v>
          </cell>
          <cell r="B330" t="str">
            <v>МАП 1х50А /МАЛОГАБАР. АВТ. ПРЕДПАЗИТЕЛ/</v>
          </cell>
          <cell r="C330" t="str">
            <v>БР</v>
          </cell>
          <cell r="D330">
            <v>2.13</v>
          </cell>
        </row>
        <row r="331">
          <cell r="A331">
            <v>101085</v>
          </cell>
          <cell r="B331" t="str">
            <v>МАП 1х63А /МАЛОГАБАР. АВТ. ПРЕДПАЗИТЕЛ/</v>
          </cell>
          <cell r="C331" t="str">
            <v>БР</v>
          </cell>
          <cell r="D331">
            <v>2.1</v>
          </cell>
        </row>
        <row r="332">
          <cell r="A332">
            <v>101087</v>
          </cell>
          <cell r="B332" t="str">
            <v>МАП 1х80А /МАЛОГАБАР. АВТ. ПРЕДП/</v>
          </cell>
          <cell r="C332" t="str">
            <v>БР</v>
          </cell>
          <cell r="D332">
            <v>15.81</v>
          </cell>
        </row>
        <row r="333">
          <cell r="A333">
            <v>102700</v>
          </cell>
          <cell r="B333" t="str">
            <v>МАП 2х2А /МАЛОГАБАР. АВТ. ПРЕДПАЗИТЕЛ/</v>
          </cell>
          <cell r="C333" t="str">
            <v>БР</v>
          </cell>
          <cell r="D333">
            <v>9.4700000000000006</v>
          </cell>
        </row>
        <row r="334">
          <cell r="A334">
            <v>102701</v>
          </cell>
          <cell r="B334" t="str">
            <v>МАП 2х6А /МАЛОГАБАР. АВТ. ПРЕДПАЗИТЕЛ/</v>
          </cell>
          <cell r="C334" t="str">
            <v>БР</v>
          </cell>
          <cell r="D334">
            <v>9.4</v>
          </cell>
        </row>
        <row r="335">
          <cell r="A335">
            <v>102702</v>
          </cell>
          <cell r="B335" t="str">
            <v>МАП 2х10А /МАЛОГАБАР. АВТ. ПРЕДПАЗИТЕЛ/</v>
          </cell>
          <cell r="C335" t="str">
            <v>БР</v>
          </cell>
          <cell r="D335">
            <v>8.7899999999999991</v>
          </cell>
        </row>
        <row r="336">
          <cell r="A336">
            <v>102703</v>
          </cell>
          <cell r="B336" t="str">
            <v>МАП 2х16А /МАЛОГАБАР. АВТ. ПРЕДПАЗИТЕЛ/</v>
          </cell>
          <cell r="C336" t="str">
            <v>БР</v>
          </cell>
          <cell r="D336">
            <v>8.7899999999999991</v>
          </cell>
        </row>
        <row r="337">
          <cell r="A337">
            <v>102704</v>
          </cell>
          <cell r="B337" t="str">
            <v>МАП 2х25А /МАЛОГАБАР. АВТ. ПРЕДПАЗИТЕЛ/</v>
          </cell>
          <cell r="C337" t="str">
            <v>БР</v>
          </cell>
          <cell r="D337">
            <v>8.7899999999999991</v>
          </cell>
        </row>
        <row r="338">
          <cell r="A338">
            <v>102705</v>
          </cell>
          <cell r="B338" t="str">
            <v>МАП 2х40А /МАЛОГАБАР. АВТ. ПРЕДПАЗИТЕЛ/</v>
          </cell>
          <cell r="C338" t="str">
            <v>БР</v>
          </cell>
          <cell r="D338">
            <v>9.49</v>
          </cell>
        </row>
        <row r="339">
          <cell r="A339">
            <v>102706</v>
          </cell>
          <cell r="B339" t="str">
            <v>МАП 2х63А /МАЛОГАБАР. АВТ. ПРЕДПАЗИТЕЛ/</v>
          </cell>
          <cell r="C339" t="str">
            <v>БР</v>
          </cell>
          <cell r="D339">
            <v>10.06</v>
          </cell>
        </row>
        <row r="340">
          <cell r="A340">
            <v>102680</v>
          </cell>
          <cell r="B340" t="str">
            <v>МАП 3х2А /МАЛОГАБАР. АВТ. ПРЕДПАЗИТЕЛ/</v>
          </cell>
          <cell r="C340" t="str">
            <v>БР</v>
          </cell>
          <cell r="D340">
            <v>6.55</v>
          </cell>
        </row>
        <row r="341">
          <cell r="A341">
            <v>101097</v>
          </cell>
          <cell r="B341" t="str">
            <v>МАП 3х6А /МАЛОГАБАР. АВТ. ПРЕДПАЗИТЕЛ/</v>
          </cell>
          <cell r="C341" t="str">
            <v>БР</v>
          </cell>
          <cell r="D341">
            <v>6.55</v>
          </cell>
        </row>
        <row r="342">
          <cell r="A342">
            <v>101089</v>
          </cell>
          <cell r="B342" t="str">
            <v>МАП 3х10А /МАЛОГАБАР. АВТ. ПРЕДПАЗИТЕЛ/</v>
          </cell>
          <cell r="C342" t="str">
            <v>БР</v>
          </cell>
          <cell r="D342">
            <v>9.14</v>
          </cell>
        </row>
        <row r="343">
          <cell r="A343">
            <v>101090</v>
          </cell>
          <cell r="B343" t="str">
            <v>МАП 3х16А /МАЛОГАБАР. АВТ. ПРЕДПАЗИТЕЛ/</v>
          </cell>
          <cell r="C343" t="str">
            <v>БР</v>
          </cell>
          <cell r="D343">
            <v>7.4</v>
          </cell>
        </row>
        <row r="344">
          <cell r="A344">
            <v>101091</v>
          </cell>
          <cell r="B344" t="str">
            <v>МАП 3х20А /МАЛОГАБАР. АВТ. ПРЕДПАЗИТЕЛ/</v>
          </cell>
          <cell r="C344" t="str">
            <v>БР</v>
          </cell>
          <cell r="D344">
            <v>9.89</v>
          </cell>
        </row>
        <row r="345">
          <cell r="A345">
            <v>101092</v>
          </cell>
          <cell r="B345" t="str">
            <v>МАП 3х25А /МАЛОГАБАР. АВТ. ПРЕДПАЗИТЕЛ/</v>
          </cell>
          <cell r="C345" t="str">
            <v>БР</v>
          </cell>
          <cell r="D345">
            <v>6.5</v>
          </cell>
        </row>
        <row r="346">
          <cell r="A346">
            <v>101093</v>
          </cell>
          <cell r="B346" t="str">
            <v>МАП 3х32А /МАЛОГАБАР. АВТ. ПРЕДПАЗИТЕЛ/</v>
          </cell>
          <cell r="C346" t="str">
            <v>БР</v>
          </cell>
          <cell r="D346">
            <v>8.7799999999999994</v>
          </cell>
        </row>
        <row r="347">
          <cell r="A347">
            <v>101094</v>
          </cell>
          <cell r="B347" t="str">
            <v>МАП 3х40А /МАЛОГАБАР. АВТ. ПРЕДПАЗИТЕЛ/</v>
          </cell>
          <cell r="C347" t="str">
            <v>БР</v>
          </cell>
          <cell r="D347">
            <v>7.4</v>
          </cell>
        </row>
        <row r="348">
          <cell r="A348">
            <v>101095</v>
          </cell>
          <cell r="B348" t="str">
            <v>МАП 3х50А /МАЛОГАБАР. АВТ. ПРЕДПАЗИТЕЛ/</v>
          </cell>
          <cell r="C348" t="str">
            <v>БР</v>
          </cell>
          <cell r="D348">
            <v>6.55</v>
          </cell>
        </row>
        <row r="349">
          <cell r="A349">
            <v>101096</v>
          </cell>
          <cell r="B349" t="str">
            <v>МАП 3х63А /МАЛОГАБАР. АВТ. ПРЕДПАЗИТЕЛ/</v>
          </cell>
          <cell r="C349" t="str">
            <v>БР</v>
          </cell>
          <cell r="D349">
            <v>6.6</v>
          </cell>
        </row>
        <row r="350">
          <cell r="A350">
            <v>101098</v>
          </cell>
          <cell r="B350" t="str">
            <v>МАП 3х80А /МАЛОГАБАР. АВТ. ПРЕДПАЗИТЕЛ/</v>
          </cell>
          <cell r="C350" t="str">
            <v>БР</v>
          </cell>
          <cell r="D350">
            <v>38.99</v>
          </cell>
        </row>
        <row r="351">
          <cell r="A351">
            <v>101088</v>
          </cell>
          <cell r="B351" t="str">
            <v>МАП 3х100А /МАЛОГАБАР. АВТ. ПРЕДПАЗИТЕЛ/</v>
          </cell>
          <cell r="C351" t="str">
            <v>БР</v>
          </cell>
          <cell r="D351">
            <v>42.2</v>
          </cell>
        </row>
        <row r="352">
          <cell r="A352">
            <v>101692</v>
          </cell>
          <cell r="B352" t="str">
            <v>МАП 3х125А/МАЛОГАБАР.АВТ. ПРЕДПАЗИТЕЛ/</v>
          </cell>
          <cell r="C352" t="str">
            <v>БР</v>
          </cell>
          <cell r="D352">
            <v>39.72</v>
          </cell>
        </row>
        <row r="353">
          <cell r="A353">
            <v>102812</v>
          </cell>
          <cell r="B353" t="str">
            <v>МАКСИМАЛНО ТОКОВ ИЗКЛЮЧВАТЕЛ НН 1х40А</v>
          </cell>
          <cell r="C353" t="str">
            <v>БР</v>
          </cell>
          <cell r="D353">
            <v>2.13</v>
          </cell>
        </row>
        <row r="354">
          <cell r="A354">
            <v>102813</v>
          </cell>
          <cell r="B354" t="str">
            <v>МАКСИМАЛНО ТОКОВ ИЗКЛЮЧВАТЕЛ НН 1х50А</v>
          </cell>
          <cell r="C354" t="str">
            <v>БР</v>
          </cell>
          <cell r="D354">
            <v>2.74</v>
          </cell>
        </row>
        <row r="355">
          <cell r="A355">
            <v>102814</v>
          </cell>
          <cell r="B355" t="str">
            <v>МАКСИМАЛНО ТОКОВ ИЗКЛЮЧВАТЕЛ НН 1х63А</v>
          </cell>
          <cell r="C355" t="str">
            <v>БР</v>
          </cell>
          <cell r="D355">
            <v>2.1</v>
          </cell>
        </row>
        <row r="356">
          <cell r="A356">
            <v>102815</v>
          </cell>
          <cell r="B356" t="str">
            <v>МАКСИМАЛНО ТОКОВ ИЗКЛЮЧВАТЕЛ НН 3х25А</v>
          </cell>
          <cell r="C356" t="str">
            <v>БР</v>
          </cell>
          <cell r="D356">
            <v>6.5</v>
          </cell>
        </row>
        <row r="357">
          <cell r="A357">
            <v>102816</v>
          </cell>
          <cell r="B357" t="str">
            <v>МАКСИМАЛНО ТОКОВ ИЗКЛЮЧВАТЕЛ НН 3х40А</v>
          </cell>
          <cell r="C357" t="str">
            <v>БР</v>
          </cell>
          <cell r="D357">
            <v>6.55</v>
          </cell>
        </row>
        <row r="358">
          <cell r="A358">
            <v>102817</v>
          </cell>
          <cell r="B358" t="str">
            <v>МАКСИМАЛНО ТОКОВ ИЗКЛЮЧВАТЕЛ НН 3х50А</v>
          </cell>
          <cell r="C358" t="str">
            <v>БР</v>
          </cell>
          <cell r="D358">
            <v>6.5</v>
          </cell>
        </row>
        <row r="359">
          <cell r="A359">
            <v>102818</v>
          </cell>
          <cell r="B359" t="str">
            <v>МАКСИМАЛНО ТОКОВ ИЗКЛЮЧВАТЕЛ НН 3х80А</v>
          </cell>
          <cell r="C359" t="str">
            <v>БР</v>
          </cell>
          <cell r="D359">
            <v>34.28</v>
          </cell>
        </row>
        <row r="360">
          <cell r="A360">
            <v>102840</v>
          </cell>
          <cell r="B360" t="str">
            <v>ТЕРМОМАГНИТЕН ПРЕКЪСВАЧ НН 1х32А</v>
          </cell>
          <cell r="C360" t="str">
            <v>БР</v>
          </cell>
          <cell r="D360">
            <v>2.13</v>
          </cell>
        </row>
        <row r="361">
          <cell r="A361">
            <v>102841</v>
          </cell>
          <cell r="B361" t="str">
            <v>ТЕРМОМАГНИТЕН ПРЕКЪСВАЧ НН 1х40А</v>
          </cell>
          <cell r="C361" t="str">
            <v>БР</v>
          </cell>
          <cell r="D361">
            <v>2.13</v>
          </cell>
        </row>
        <row r="362">
          <cell r="A362">
            <v>102842</v>
          </cell>
          <cell r="B362" t="str">
            <v>ТЕРМОМАГНИТЕН ПРЕКЪСВАЧ НН 1х50А</v>
          </cell>
          <cell r="C362" t="str">
            <v>БР</v>
          </cell>
          <cell r="D362">
            <v>2.83</v>
          </cell>
        </row>
        <row r="363">
          <cell r="A363">
            <v>102843</v>
          </cell>
          <cell r="B363" t="str">
            <v>ТЕРМОМАГНИТЕН ПРЕКЪСВАЧ НН 1х63А</v>
          </cell>
          <cell r="C363" t="str">
            <v>БР</v>
          </cell>
          <cell r="D363">
            <v>2.38</v>
          </cell>
        </row>
        <row r="364">
          <cell r="A364">
            <v>102844</v>
          </cell>
          <cell r="B364" t="str">
            <v>ТЕРМОМАГНИТЕН ПРЕКЪСВАЧ НН 3х25А</v>
          </cell>
          <cell r="C364" t="str">
            <v>БР</v>
          </cell>
          <cell r="D364">
            <v>6.5</v>
          </cell>
        </row>
        <row r="365">
          <cell r="A365">
            <v>102845</v>
          </cell>
          <cell r="B365" t="str">
            <v>ТЕРМОМАГНИТЕН ПРЕКЪСВАЧ НН 3х40А</v>
          </cell>
          <cell r="C365" t="str">
            <v>БР</v>
          </cell>
          <cell r="D365">
            <v>6.55</v>
          </cell>
        </row>
        <row r="366">
          <cell r="A366">
            <v>102846</v>
          </cell>
          <cell r="B366" t="str">
            <v>ТЕРМОМАГНИТЕН ПРЕКЪСВАЧ НН 3х50А</v>
          </cell>
          <cell r="C366" t="str">
            <v>БР</v>
          </cell>
          <cell r="D366">
            <v>6.5</v>
          </cell>
        </row>
        <row r="367">
          <cell r="A367">
            <v>102847</v>
          </cell>
          <cell r="B367" t="str">
            <v>ТЕРМОМАГНИТЕН ПРЕКЪСВАЧ НН 3х80А</v>
          </cell>
          <cell r="C367" t="str">
            <v>БР</v>
          </cell>
          <cell r="D367">
            <v>44.86</v>
          </cell>
        </row>
        <row r="368">
          <cell r="A368">
            <v>102848</v>
          </cell>
          <cell r="B368" t="str">
            <v>ТЕРМОМАГНИТЕН ПРЕКЪСВАЧ НН 3х63А</v>
          </cell>
          <cell r="C368" t="str">
            <v>БР</v>
          </cell>
          <cell r="D368">
            <v>6.5</v>
          </cell>
        </row>
        <row r="369">
          <cell r="A369">
            <v>102860</v>
          </cell>
          <cell r="B369" t="str">
            <v>ЕДНОПОЛЮСЕН ММП НН 1х32А</v>
          </cell>
          <cell r="C369" t="str">
            <v>БР</v>
          </cell>
          <cell r="D369">
            <v>2.13</v>
          </cell>
        </row>
        <row r="370">
          <cell r="A370">
            <v>102861</v>
          </cell>
          <cell r="B370" t="str">
            <v>ЕДНОПОЛЮСЕН ММП НН 1х40А</v>
          </cell>
          <cell r="C370" t="str">
            <v>БР</v>
          </cell>
          <cell r="D370">
            <v>2.13</v>
          </cell>
        </row>
        <row r="371">
          <cell r="A371">
            <v>102862</v>
          </cell>
          <cell r="B371" t="str">
            <v>ЕДНОПОЛЮСЕН ММП НН 1х50А</v>
          </cell>
          <cell r="C371" t="str">
            <v>БР</v>
          </cell>
          <cell r="D371">
            <v>0</v>
          </cell>
        </row>
        <row r="372">
          <cell r="A372">
            <v>102863</v>
          </cell>
          <cell r="B372" t="str">
            <v>ЕДНОПОЛЮСЕН ММП НН 1х63А</v>
          </cell>
          <cell r="C372" t="str">
            <v>БР</v>
          </cell>
          <cell r="D372">
            <v>0</v>
          </cell>
        </row>
        <row r="373">
          <cell r="A373">
            <v>102864</v>
          </cell>
          <cell r="B373" t="str">
            <v>ТРИПОЛЮСЕН ММП НН 3х25А</v>
          </cell>
          <cell r="C373" t="str">
            <v>БР</v>
          </cell>
          <cell r="D373">
            <v>6.5</v>
          </cell>
        </row>
        <row r="374">
          <cell r="A374">
            <v>102865</v>
          </cell>
          <cell r="B374" t="str">
            <v>ТРИПОЛЮСЕН ММП НН 3х40А</v>
          </cell>
          <cell r="C374" t="str">
            <v>БР</v>
          </cell>
          <cell r="D374">
            <v>6.55</v>
          </cell>
        </row>
        <row r="375">
          <cell r="A375">
            <v>102866</v>
          </cell>
          <cell r="B375" t="str">
            <v>ТРИПОЛЮСЕН ММП НН 3х50А</v>
          </cell>
          <cell r="C375" t="str">
            <v>БР</v>
          </cell>
          <cell r="D375">
            <v>6.5</v>
          </cell>
        </row>
        <row r="376">
          <cell r="A376">
            <v>102867</v>
          </cell>
          <cell r="B376" t="str">
            <v>ТРИПОЛЮСЕН ММП НН 3х63А</v>
          </cell>
          <cell r="C376" t="str">
            <v>БР</v>
          </cell>
          <cell r="D376">
            <v>6.5</v>
          </cell>
        </row>
        <row r="377">
          <cell r="A377">
            <v>102868</v>
          </cell>
          <cell r="B377" t="str">
            <v>ТРИПОЛЮСЕН ММП НН 3х80А</v>
          </cell>
          <cell r="C377" t="str">
            <v>БР</v>
          </cell>
          <cell r="D377">
            <v>17.829999999999998</v>
          </cell>
        </row>
        <row r="378">
          <cell r="A378">
            <v>101837</v>
          </cell>
          <cell r="B378" t="str">
            <v>ПРЕКЪСВАЧ/АВТОМАТ НН ДО 160А (Т1)</v>
          </cell>
          <cell r="C378" t="str">
            <v>БР</v>
          </cell>
          <cell r="D378">
            <v>64</v>
          </cell>
        </row>
        <row r="379">
          <cell r="A379">
            <v>101838</v>
          </cell>
          <cell r="B379" t="str">
            <v>ПРЕКЪСВАЧ/АВТОМАТ НН ДО 250А (Т4)</v>
          </cell>
          <cell r="C379" t="str">
            <v>БР</v>
          </cell>
          <cell r="D379">
            <v>150.21</v>
          </cell>
        </row>
        <row r="380">
          <cell r="A380">
            <v>101839</v>
          </cell>
          <cell r="B380" t="str">
            <v>ПРЕКЪСВАЧ/АВТОМАТ НН ДО 400А (Т5)</v>
          </cell>
          <cell r="C380" t="str">
            <v>БР</v>
          </cell>
          <cell r="D380">
            <v>263.45</v>
          </cell>
        </row>
        <row r="381">
          <cell r="A381">
            <v>101840</v>
          </cell>
          <cell r="B381" t="str">
            <v>ПРЕКЪСВАЧ/АВТОМАТ НН ДО 630А (Т6)</v>
          </cell>
          <cell r="C381" t="str">
            <v>БР</v>
          </cell>
          <cell r="D381">
            <v>449.28</v>
          </cell>
        </row>
        <row r="382">
          <cell r="A382">
            <v>101841</v>
          </cell>
          <cell r="B382" t="str">
            <v>ПРЕКЪСВАЧ/АВТОМАТ НН ДО 800А (Т6)</v>
          </cell>
          <cell r="C382" t="str">
            <v>БР</v>
          </cell>
          <cell r="D382">
            <v>627.92999999999995</v>
          </cell>
        </row>
        <row r="383">
          <cell r="A383">
            <v>101842</v>
          </cell>
          <cell r="B383" t="str">
            <v>ПРЕКЪСВАЧ/АВТОМАТ НН ДО 1000А (Т6)</v>
          </cell>
          <cell r="C383" t="str">
            <v>БР</v>
          </cell>
          <cell r="D383">
            <v>768.68</v>
          </cell>
        </row>
        <row r="384">
          <cell r="A384">
            <v>101107</v>
          </cell>
          <cell r="B384" t="str">
            <v>ПРЕКЪСВАЧ/АВТОМАТ НН ДО 1600А (Т7)</v>
          </cell>
          <cell r="C384" t="str">
            <v>БР</v>
          </cell>
          <cell r="D384">
            <v>1389.82</v>
          </cell>
        </row>
        <row r="385">
          <cell r="A385">
            <v>100752</v>
          </cell>
          <cell r="B385" t="str">
            <v>КЛЕМА РАЗШИРИТЕЛНА ПРЕКЪСВАЧ 250А. К-Т</v>
          </cell>
          <cell r="C385" t="str">
            <v>БР</v>
          </cell>
          <cell r="D385">
            <v>37.43</v>
          </cell>
        </row>
        <row r="386">
          <cell r="A386">
            <v>100751</v>
          </cell>
          <cell r="B386" t="str">
            <v>КЛЕМА РАЗШИРИТЕЛНА ПРЕКЪСВАЧ 400А. К-Т</v>
          </cell>
          <cell r="C386" t="str">
            <v>БР</v>
          </cell>
          <cell r="D386">
            <v>39.22</v>
          </cell>
        </row>
        <row r="387">
          <cell r="A387">
            <v>100781</v>
          </cell>
          <cell r="B387" t="str">
            <v>КЛЕМА РАЗШИРИТЕЛНА ПРЕК. 630-1000А. К-Т</v>
          </cell>
          <cell r="C387" t="str">
            <v>БР</v>
          </cell>
          <cell r="D387">
            <v>137.44</v>
          </cell>
        </row>
        <row r="388">
          <cell r="A388">
            <v>101655</v>
          </cell>
          <cell r="B388" t="str">
            <v>КЛЕМА РАЗШИРИТЕЛНА ПРЕКЪСВАЧ 1600А. К-Т</v>
          </cell>
          <cell r="C388" t="str">
            <v>БР</v>
          </cell>
          <cell r="D388">
            <v>134.51</v>
          </cell>
        </row>
        <row r="389">
          <cell r="A389">
            <v>100772</v>
          </cell>
          <cell r="B389" t="str">
            <v>КЛЕМА ПРЕХ. ПРЕКЪСВАЧ 160А. 1Х95ММ. К-Т</v>
          </cell>
          <cell r="C389" t="str">
            <v>БР</v>
          </cell>
          <cell r="D389">
            <v>42.57</v>
          </cell>
        </row>
        <row r="390">
          <cell r="A390">
            <v>100770</v>
          </cell>
          <cell r="B390" t="str">
            <v>КЛЕМА ПРЕХ. ПРЕКЪСВАЧ 250А 2Х150ММ. К-Т</v>
          </cell>
          <cell r="C390" t="str">
            <v>БР</v>
          </cell>
          <cell r="D390">
            <v>48.17</v>
          </cell>
        </row>
        <row r="391">
          <cell r="A391">
            <v>100769</v>
          </cell>
          <cell r="B391" t="str">
            <v>КЛЕМА ПРЕХ. ПРЕКЪСВАЧ 250А 1Х185ММ. К-Т</v>
          </cell>
          <cell r="C391" t="str">
            <v>БР</v>
          </cell>
          <cell r="D391">
            <v>30.33</v>
          </cell>
        </row>
        <row r="392">
          <cell r="A392">
            <v>100768</v>
          </cell>
          <cell r="B392" t="str">
            <v>КЛЕМА ПРЕХ. ПРЕКЪСВАЧ 400А 1Х240ММ. К-Т</v>
          </cell>
          <cell r="C392" t="str">
            <v>БР</v>
          </cell>
          <cell r="D392">
            <v>31.94</v>
          </cell>
        </row>
        <row r="393">
          <cell r="A393">
            <v>100767</v>
          </cell>
          <cell r="B393" t="str">
            <v>КЛЕМА ПРЕХ. ПРЕКЪСВАЧ 400А 2Х240ММ. К-Т</v>
          </cell>
          <cell r="C393" t="str">
            <v>БР</v>
          </cell>
          <cell r="D393">
            <v>56.32</v>
          </cell>
        </row>
        <row r="394">
          <cell r="A394">
            <v>100763</v>
          </cell>
          <cell r="B394" t="str">
            <v>КЛЕМА ПРЕХ. ПРЕК. 630-1000А 3Х185ММ. К-Т</v>
          </cell>
          <cell r="C394" t="str">
            <v>БР</v>
          </cell>
          <cell r="D394">
            <v>144.21</v>
          </cell>
        </row>
        <row r="395">
          <cell r="A395">
            <v>100760</v>
          </cell>
          <cell r="B395" t="str">
            <v>КЛЕМА ПРЕХ. ПРЕК. 630-1000А 4Х150ММ. К-Т</v>
          </cell>
          <cell r="C395" t="str">
            <v>БР</v>
          </cell>
          <cell r="D395">
            <v>151.79</v>
          </cell>
        </row>
        <row r="396">
          <cell r="A396">
            <v>100758</v>
          </cell>
          <cell r="B396" t="str">
            <v>КЛЕМА ПРЕХ. ПРЕКЪСВАЧ 1600А 4Х240ММ. К-Т</v>
          </cell>
          <cell r="C396" t="str">
            <v>БР</v>
          </cell>
          <cell r="D396">
            <v>151.79</v>
          </cell>
        </row>
        <row r="397">
          <cell r="A397">
            <v>101670</v>
          </cell>
          <cell r="B397" t="str">
            <v>ПРЕКЪСВАЧ ТОВАРОВ НН 1х63А</v>
          </cell>
          <cell r="C397" t="str">
            <v>БР</v>
          </cell>
          <cell r="D397">
            <v>2.73</v>
          </cell>
        </row>
        <row r="398">
          <cell r="A398">
            <v>102697</v>
          </cell>
          <cell r="B398" t="str">
            <v>ПРЕКЪСВАЧ ТОВАРОВ НН 1х100А</v>
          </cell>
          <cell r="C398" t="str">
            <v>БР</v>
          </cell>
          <cell r="D398">
            <v>13.11</v>
          </cell>
        </row>
        <row r="399">
          <cell r="A399">
            <v>102698</v>
          </cell>
          <cell r="B399" t="str">
            <v>ПРЕКЪСВАЧ ТОВАРОВ НН 3х63А</v>
          </cell>
          <cell r="C399" t="str">
            <v>БР</v>
          </cell>
          <cell r="D399">
            <v>9.51</v>
          </cell>
        </row>
        <row r="400">
          <cell r="A400">
            <v>101115</v>
          </cell>
          <cell r="B400" t="str">
            <v>ПРЕКЪСВАЧ ТОВАРОВ НН 3х100А</v>
          </cell>
          <cell r="C400" t="str">
            <v>БР</v>
          </cell>
          <cell r="D400">
            <v>24.72</v>
          </cell>
        </row>
        <row r="401">
          <cell r="A401">
            <v>102699</v>
          </cell>
          <cell r="B401" t="str">
            <v>ПРЕКЪСВАЧ ТОВАРОВ НН 3х125А</v>
          </cell>
          <cell r="C401" t="str">
            <v>БР</v>
          </cell>
          <cell r="D401">
            <v>31.7</v>
          </cell>
        </row>
        <row r="402">
          <cell r="A402">
            <v>101918</v>
          </cell>
          <cell r="B402" t="str">
            <v>РАЗЕДИНИТЕЛ НН ТОВАРОВ ВЕРТ. NH-2 ЗА ВП</v>
          </cell>
          <cell r="C402" t="str">
            <v>БР</v>
          </cell>
          <cell r="D402">
            <v>88.36</v>
          </cell>
        </row>
        <row r="403">
          <cell r="A403">
            <v>101304</v>
          </cell>
          <cell r="B403" t="str">
            <v>РАЗЕДИНИТЕЛ НН ТОВАРОВ ВЕРТ. NH-3 ЗА ВП</v>
          </cell>
          <cell r="C403" t="str">
            <v>БР</v>
          </cell>
          <cell r="D403">
            <v>140.18</v>
          </cell>
        </row>
        <row r="404">
          <cell r="A404">
            <v>101116</v>
          </cell>
          <cell r="B404" t="str">
            <v>РАЗЕДИНИТЕЛ НН ТОВАРОВ ВЕРТ. 1000А СЕКЦ.</v>
          </cell>
          <cell r="C404" t="str">
            <v>БР</v>
          </cell>
          <cell r="D404">
            <v>373.75</v>
          </cell>
        </row>
        <row r="405">
          <cell r="A405">
            <v>101821</v>
          </cell>
          <cell r="B405" t="str">
            <v>ПРЕДПАЗИТЕЛ 10КВ 63А</v>
          </cell>
          <cell r="C405" t="str">
            <v>БР</v>
          </cell>
          <cell r="D405">
            <v>38.07</v>
          </cell>
        </row>
        <row r="406">
          <cell r="A406">
            <v>101297</v>
          </cell>
          <cell r="B406" t="str">
            <v>ПРЕДПАЗИТЕЛ 10КВ 40А</v>
          </cell>
          <cell r="C406" t="str">
            <v>БР</v>
          </cell>
          <cell r="D406">
            <v>10.96</v>
          </cell>
        </row>
        <row r="407">
          <cell r="A407">
            <v>101296</v>
          </cell>
          <cell r="B407" t="str">
            <v>ПРЕДПАЗИТЕЛ 10КВ 30А</v>
          </cell>
          <cell r="C407" t="str">
            <v>БР</v>
          </cell>
          <cell r="D407">
            <v>9.75</v>
          </cell>
        </row>
        <row r="408">
          <cell r="A408">
            <v>101815</v>
          </cell>
          <cell r="B408" t="str">
            <v>ПРЕДПАЗИТЕЛ 10КВ 25А</v>
          </cell>
          <cell r="C408" t="str">
            <v>БР</v>
          </cell>
          <cell r="D408">
            <v>11.69</v>
          </cell>
        </row>
        <row r="409">
          <cell r="A409">
            <v>101295</v>
          </cell>
          <cell r="B409" t="str">
            <v>ПРЕДПАЗИТЕЛ 10КВ 20А</v>
          </cell>
          <cell r="C409" t="str">
            <v>БР</v>
          </cell>
          <cell r="D409">
            <v>6.43</v>
          </cell>
        </row>
        <row r="410">
          <cell r="A410">
            <v>101816</v>
          </cell>
          <cell r="B410" t="str">
            <v>ПРЕДПАЗИТЕЛ 10КВ 16А</v>
          </cell>
          <cell r="C410" t="str">
            <v>БР</v>
          </cell>
          <cell r="D410">
            <v>18.82</v>
          </cell>
        </row>
        <row r="411">
          <cell r="A411">
            <v>101817</v>
          </cell>
          <cell r="B411" t="str">
            <v>ПРЕДПАЗИТЕЛ 10КВ 10А</v>
          </cell>
          <cell r="C411" t="str">
            <v>БР</v>
          </cell>
          <cell r="D411">
            <v>19.14</v>
          </cell>
        </row>
        <row r="412">
          <cell r="A412">
            <v>101819</v>
          </cell>
          <cell r="B412" t="str">
            <v>ПРЕДПАЗИТЕЛ 10КВ 6А</v>
          </cell>
          <cell r="C412" t="str">
            <v>БР</v>
          </cell>
          <cell r="D412">
            <v>21.62</v>
          </cell>
        </row>
        <row r="413">
          <cell r="A413">
            <v>101820</v>
          </cell>
          <cell r="B413" t="str">
            <v>ПРЕДПАЗИТЕЛ 10КВ 4А</v>
          </cell>
          <cell r="C413" t="str">
            <v>БР</v>
          </cell>
          <cell r="D413">
            <v>17.239999999999998</v>
          </cell>
        </row>
        <row r="414">
          <cell r="A414">
            <v>101827</v>
          </cell>
          <cell r="B414" t="str">
            <v>ПРЕДПАЗИТЕЛ 20КВ 80А</v>
          </cell>
          <cell r="C414" t="str">
            <v>БР</v>
          </cell>
          <cell r="D414">
            <v>48.53</v>
          </cell>
        </row>
        <row r="415">
          <cell r="A415">
            <v>101306</v>
          </cell>
          <cell r="B415" t="str">
            <v>ПРЕДПАЗИТЕЛ 20КВ 63А</v>
          </cell>
          <cell r="C415" t="str">
            <v>БР</v>
          </cell>
          <cell r="D415">
            <v>45.37</v>
          </cell>
        </row>
        <row r="416">
          <cell r="A416">
            <v>101832</v>
          </cell>
          <cell r="B416" t="str">
            <v>ПРЕДПАЗИТЕЛ 20КВ 40А</v>
          </cell>
          <cell r="C416" t="str">
            <v>БР</v>
          </cell>
          <cell r="D416">
            <v>39.06</v>
          </cell>
        </row>
        <row r="417">
          <cell r="A417">
            <v>101303</v>
          </cell>
          <cell r="B417" t="str">
            <v>ПРЕДПАЗИТЕЛ 20КВ 30А</v>
          </cell>
          <cell r="C417" t="str">
            <v>БР</v>
          </cell>
          <cell r="D417">
            <v>23.12</v>
          </cell>
        </row>
        <row r="418">
          <cell r="A418">
            <v>101302</v>
          </cell>
          <cell r="B418" t="str">
            <v>ПРЕДПАЗИТЕЛ 20КВ 25А</v>
          </cell>
          <cell r="C418" t="str">
            <v>БР</v>
          </cell>
          <cell r="D418">
            <v>23.87</v>
          </cell>
        </row>
        <row r="419">
          <cell r="A419">
            <v>101301</v>
          </cell>
          <cell r="B419" t="str">
            <v>ПРЕДПАЗИТЕЛ 20КВ 20А</v>
          </cell>
          <cell r="C419" t="str">
            <v>БР</v>
          </cell>
          <cell r="D419">
            <v>27.25</v>
          </cell>
        </row>
        <row r="420">
          <cell r="A420">
            <v>101300</v>
          </cell>
          <cell r="B420" t="str">
            <v>ПРЕДПАЗИТЕЛ 20КВ 16А</v>
          </cell>
          <cell r="C420" t="str">
            <v>БР</v>
          </cell>
          <cell r="D420">
            <v>32.82</v>
          </cell>
        </row>
        <row r="421">
          <cell r="A421">
            <v>101299</v>
          </cell>
          <cell r="B421" t="str">
            <v>ПРЕДПАЗИТЕЛ 20КВ 10А</v>
          </cell>
          <cell r="C421" t="str">
            <v>БР</v>
          </cell>
          <cell r="D421">
            <v>30.64</v>
          </cell>
        </row>
        <row r="422">
          <cell r="A422">
            <v>101307</v>
          </cell>
          <cell r="B422" t="str">
            <v>ПРЕДПАЗИТЕЛ 20КВ 6А</v>
          </cell>
          <cell r="C422" t="str">
            <v>БР</v>
          </cell>
          <cell r="D422">
            <v>30.67</v>
          </cell>
        </row>
        <row r="423">
          <cell r="A423">
            <v>101305</v>
          </cell>
          <cell r="B423" t="str">
            <v>ПРЕДПАЗИТЕЛ 20КВ 4А</v>
          </cell>
          <cell r="C423" t="str">
            <v>БР</v>
          </cell>
          <cell r="D423">
            <v>25.09</v>
          </cell>
        </row>
        <row r="424">
          <cell r="A424">
            <v>101825</v>
          </cell>
          <cell r="B424" t="str">
            <v>ПРЕДПАЗИТЕЛ 20КВ 2А</v>
          </cell>
          <cell r="C424" t="str">
            <v>БР</v>
          </cell>
          <cell r="D424">
            <v>36.85</v>
          </cell>
        </row>
        <row r="425">
          <cell r="A425">
            <v>101831</v>
          </cell>
          <cell r="B425" t="str">
            <v>ПРЕДПАЗИТЕЛ СПЕЦИАЛЕН 20КВ 0.3А ЗА КРУ</v>
          </cell>
          <cell r="C425" t="str">
            <v>БР</v>
          </cell>
          <cell r="D425">
            <v>112.46</v>
          </cell>
        </row>
        <row r="426">
          <cell r="A426">
            <v>102811</v>
          </cell>
          <cell r="B426" t="str">
            <v>ИЗОЛАЦИОННО ТЯЛО ЗА ПРЕДПАЗИТЕЛ НТ</v>
          </cell>
          <cell r="C426" t="str">
            <v>БР</v>
          </cell>
          <cell r="D426">
            <v>166</v>
          </cell>
        </row>
        <row r="427">
          <cell r="A427">
            <v>101346</v>
          </cell>
          <cell r="B427" t="str">
            <v>СТОЙКА 10КВ ЗА ПРЕДПАЗИТ. ЗАКРИТ МОНТАЖ</v>
          </cell>
          <cell r="C427" t="str">
            <v>БР</v>
          </cell>
          <cell r="D427">
            <v>45.65</v>
          </cell>
        </row>
        <row r="428">
          <cell r="A428">
            <v>101348</v>
          </cell>
          <cell r="B428" t="str">
            <v>СТОЙКА 20КВ ЗА ПРЕДПАЗИТ. ОТКРИТ МОНТАЖ</v>
          </cell>
          <cell r="C428" t="str">
            <v>БР</v>
          </cell>
          <cell r="D428">
            <v>117.91</v>
          </cell>
        </row>
        <row r="429">
          <cell r="A429">
            <v>101347</v>
          </cell>
          <cell r="B429" t="str">
            <v>СТОЙКА 20КВ ЗА ПРЕДПАЗИТ. ЗАКРИТ МОНТАЖ</v>
          </cell>
          <cell r="C429" t="str">
            <v>БР</v>
          </cell>
          <cell r="D429">
            <v>133.78</v>
          </cell>
        </row>
        <row r="430">
          <cell r="A430">
            <v>101315</v>
          </cell>
          <cell r="B430" t="str">
            <v>ВЛОЖКА ВИНТОВ ПРЕДПАЗИТЕЛ НН 63А. Е33</v>
          </cell>
          <cell r="C430" t="str">
            <v>БР</v>
          </cell>
          <cell r="D430">
            <v>0.65</v>
          </cell>
        </row>
        <row r="431">
          <cell r="A431">
            <v>101325</v>
          </cell>
          <cell r="B431" t="str">
            <v>ПРЕДПАЗИТЕЛ НН ВП 40 А. NH 0</v>
          </cell>
          <cell r="C431" t="str">
            <v>БР</v>
          </cell>
          <cell r="D431">
            <v>2.76</v>
          </cell>
        </row>
        <row r="432">
          <cell r="A432">
            <v>101327</v>
          </cell>
          <cell r="B432" t="str">
            <v>ПРЕДПАЗИТЕЛ НН ВП 50 А. NH 0</v>
          </cell>
          <cell r="C432" t="str">
            <v>БР</v>
          </cell>
          <cell r="D432">
            <v>3.37</v>
          </cell>
        </row>
        <row r="433">
          <cell r="A433">
            <v>101329</v>
          </cell>
          <cell r="B433" t="str">
            <v>ПРЕДПАЗИТЕЛ НН ВП 63 А. NH 0</v>
          </cell>
          <cell r="C433" t="str">
            <v>БР</v>
          </cell>
          <cell r="D433">
            <v>3.15</v>
          </cell>
        </row>
        <row r="434">
          <cell r="A434">
            <v>101826</v>
          </cell>
          <cell r="B434" t="str">
            <v>ПРЕДПАЗИТЕЛ НН ВП 100 А. NH 000</v>
          </cell>
          <cell r="C434" t="str">
            <v>БР</v>
          </cell>
          <cell r="D434">
            <v>3</v>
          </cell>
        </row>
        <row r="435">
          <cell r="A435">
            <v>101928</v>
          </cell>
          <cell r="B435" t="str">
            <v>ПРЕДПАЗИТЕЛ НН ВП 160 А. NH 000</v>
          </cell>
          <cell r="C435" t="str">
            <v>БР</v>
          </cell>
          <cell r="D435">
            <v>3.07</v>
          </cell>
        </row>
        <row r="436">
          <cell r="A436">
            <v>101326</v>
          </cell>
          <cell r="B436" t="str">
            <v>ПРЕДПАЗИТЕЛ НН ВП 80 А. NH 1</v>
          </cell>
          <cell r="C436" t="str">
            <v>БР</v>
          </cell>
          <cell r="D436">
            <v>3.05</v>
          </cell>
        </row>
        <row r="437">
          <cell r="A437">
            <v>101535</v>
          </cell>
          <cell r="B437" t="str">
            <v>ПРЕДПАЗИТЕЛ НН ВП 100 А. NH 1</v>
          </cell>
          <cell r="C437" t="str">
            <v>БР</v>
          </cell>
          <cell r="D437">
            <v>3.04</v>
          </cell>
        </row>
        <row r="438">
          <cell r="A438">
            <v>101536</v>
          </cell>
          <cell r="B438" t="str">
            <v>ПРЕДПАЗИТЕЛ НН ВП 125 А. NH 1</v>
          </cell>
          <cell r="C438" t="str">
            <v>БР</v>
          </cell>
          <cell r="D438">
            <v>3.04</v>
          </cell>
        </row>
        <row r="439">
          <cell r="A439">
            <v>101538</v>
          </cell>
          <cell r="B439" t="str">
            <v>ПРЕДПАЗИТЕЛ НН ВП 160А. NH 1</v>
          </cell>
          <cell r="C439" t="str">
            <v>БР</v>
          </cell>
          <cell r="D439">
            <v>3.24</v>
          </cell>
        </row>
        <row r="440">
          <cell r="A440">
            <v>101321</v>
          </cell>
          <cell r="B440" t="str">
            <v>ПРЕДПАЗИТЕЛ НН ВП 200А. NH 1</v>
          </cell>
          <cell r="C440" t="str">
            <v>БР</v>
          </cell>
          <cell r="D440">
            <v>4.43</v>
          </cell>
        </row>
        <row r="441">
          <cell r="A441">
            <v>101322</v>
          </cell>
          <cell r="B441" t="str">
            <v>ПРЕДПАЗИТЕЛ НН ВП 250А. NH 1</v>
          </cell>
          <cell r="C441" t="str">
            <v>БР</v>
          </cell>
          <cell r="D441">
            <v>4.49</v>
          </cell>
        </row>
        <row r="442">
          <cell r="A442">
            <v>101824</v>
          </cell>
          <cell r="B442" t="str">
            <v>ПРЕДПАЗИТЕЛ НН ВП 63А. NH 2</v>
          </cell>
          <cell r="C442" t="str">
            <v>БР</v>
          </cell>
          <cell r="D442">
            <v>5.85</v>
          </cell>
        </row>
        <row r="443">
          <cell r="A443">
            <v>101298</v>
          </cell>
          <cell r="B443" t="str">
            <v>ПРЕДПАЗИТЕЛ НН ВП 80А. NH 2</v>
          </cell>
          <cell r="C443" t="str">
            <v>БР</v>
          </cell>
          <cell r="D443">
            <v>5.56</v>
          </cell>
        </row>
        <row r="444">
          <cell r="A444">
            <v>101823</v>
          </cell>
          <cell r="B444" t="str">
            <v>ПРЕДПАЗИТЕЛ НН ВП 100А. NH 2</v>
          </cell>
          <cell r="C444" t="str">
            <v>БР</v>
          </cell>
          <cell r="D444">
            <v>5.78</v>
          </cell>
        </row>
        <row r="445">
          <cell r="A445">
            <v>101822</v>
          </cell>
          <cell r="B445" t="str">
            <v>ПРЕДПАЗИТЕЛ НН ВП 125А. NH 2</v>
          </cell>
          <cell r="C445" t="str">
            <v>БР</v>
          </cell>
          <cell r="D445">
            <v>5.57</v>
          </cell>
        </row>
        <row r="446">
          <cell r="A446">
            <v>101828</v>
          </cell>
          <cell r="B446" t="str">
            <v>ПРЕДПАЗИТЕЛ НН ВП 160А. NH 2</v>
          </cell>
          <cell r="C446" t="str">
            <v>БР</v>
          </cell>
          <cell r="D446">
            <v>5.81</v>
          </cell>
        </row>
        <row r="447">
          <cell r="A447">
            <v>101829</v>
          </cell>
          <cell r="B447" t="str">
            <v>ПРЕДПАЗИТЕЛ НН ВП 200А. NH 2</v>
          </cell>
          <cell r="C447" t="str">
            <v>БР</v>
          </cell>
          <cell r="D447">
            <v>5.58</v>
          </cell>
        </row>
        <row r="448">
          <cell r="A448">
            <v>101830</v>
          </cell>
          <cell r="B448" t="str">
            <v>ПРЕДПАЗИТЕЛ НН ВП 250А. NH 2</v>
          </cell>
          <cell r="C448" t="str">
            <v>БР</v>
          </cell>
          <cell r="D448">
            <v>5.59</v>
          </cell>
        </row>
        <row r="449">
          <cell r="A449">
            <v>101323</v>
          </cell>
          <cell r="B449" t="str">
            <v>ПРЕДПАЗИТЕЛ НН ВП 315А. NH 2</v>
          </cell>
          <cell r="C449" t="str">
            <v>БР</v>
          </cell>
          <cell r="D449">
            <v>6.85</v>
          </cell>
        </row>
        <row r="450">
          <cell r="A450">
            <v>101324</v>
          </cell>
          <cell r="B450" t="str">
            <v>ПРЕДПАЗИТЕЛ НН ВП 400А. NH 2</v>
          </cell>
          <cell r="C450" t="str">
            <v>БР</v>
          </cell>
          <cell r="D450">
            <v>6.75</v>
          </cell>
        </row>
        <row r="451">
          <cell r="A451">
            <v>101328</v>
          </cell>
          <cell r="B451" t="str">
            <v>ПРЕДПАЗИТЕЛ НН ВП 630А. NH 3</v>
          </cell>
          <cell r="C451" t="str">
            <v>БР</v>
          </cell>
          <cell r="D451">
            <v>12.24</v>
          </cell>
        </row>
        <row r="452">
          <cell r="A452">
            <v>101340</v>
          </cell>
          <cell r="B452" t="str">
            <v>ОСНОВА ВИНТОВ ПРЕДПАЗИТЕЛ ПЕО E33 (63 А)</v>
          </cell>
          <cell r="C452" t="str">
            <v>БР</v>
          </cell>
          <cell r="D452">
            <v>2.78</v>
          </cell>
        </row>
        <row r="453">
          <cell r="A453">
            <v>101334</v>
          </cell>
          <cell r="B453" t="str">
            <v>КАПАЧКА ВИНТОВ ПРЕДПАЗИТЕЛ НН Е33 (63 А)</v>
          </cell>
          <cell r="C453" t="str">
            <v>БР</v>
          </cell>
          <cell r="D453">
            <v>0.91</v>
          </cell>
        </row>
        <row r="454">
          <cell r="A454">
            <v>101342</v>
          </cell>
          <cell r="B454" t="str">
            <v>ОСНОВА НН ОВП NH-0 160А</v>
          </cell>
          <cell r="C454" t="str">
            <v>БР</v>
          </cell>
          <cell r="D454">
            <v>4.6500000000000004</v>
          </cell>
        </row>
        <row r="455">
          <cell r="A455">
            <v>101343</v>
          </cell>
          <cell r="B455" t="str">
            <v>ОСНОВА НН ОВП NH-1 250 A</v>
          </cell>
          <cell r="C455" t="str">
            <v>БР</v>
          </cell>
          <cell r="D455">
            <v>8.16</v>
          </cell>
        </row>
        <row r="456">
          <cell r="A456">
            <v>101344</v>
          </cell>
          <cell r="B456" t="str">
            <v>ОСНОВА НН ОВП NH-2 400 A</v>
          </cell>
          <cell r="C456" t="str">
            <v>БР</v>
          </cell>
          <cell r="D456">
            <v>11.15</v>
          </cell>
        </row>
        <row r="457">
          <cell r="A457">
            <v>102600</v>
          </cell>
          <cell r="B457" t="str">
            <v>СТЪЛБ СТОМАНОТРЪБЕН 8/60 М</v>
          </cell>
          <cell r="C457" t="str">
            <v>БР</v>
          </cell>
          <cell r="D457">
            <v>144.6</v>
          </cell>
        </row>
        <row r="458">
          <cell r="A458">
            <v>100733</v>
          </cell>
          <cell r="B458" t="str">
            <v>СТЪЛБ СТОМАНОТРЪБЕН 9.5 М</v>
          </cell>
          <cell r="C458" t="str">
            <v>БР</v>
          </cell>
          <cell r="D458">
            <v>342.71</v>
          </cell>
        </row>
        <row r="459">
          <cell r="A459">
            <v>100727</v>
          </cell>
          <cell r="B459" t="str">
            <v>СТЪЛБ СТОМАНОБЕТОНЕН НЦГ 951/13</v>
          </cell>
          <cell r="C459" t="str">
            <v>БР</v>
          </cell>
          <cell r="D459">
            <v>518.76</v>
          </cell>
        </row>
        <row r="460">
          <cell r="A460">
            <v>100728</v>
          </cell>
          <cell r="B460" t="str">
            <v>СТЪЛБ СТОМАНОБЕТОНЕН НЦГ 952/13</v>
          </cell>
          <cell r="C460" t="str">
            <v>БР</v>
          </cell>
          <cell r="D460">
            <v>526.04999999999995</v>
          </cell>
        </row>
        <row r="461">
          <cell r="A461">
            <v>100719</v>
          </cell>
          <cell r="B461" t="str">
            <v>СТЪЛБ СТОМАНОБЕТОНЕН НЦ 250/9.5</v>
          </cell>
          <cell r="C461" t="str">
            <v>БР</v>
          </cell>
          <cell r="D461">
            <v>268.49</v>
          </cell>
        </row>
        <row r="462">
          <cell r="A462">
            <v>100721</v>
          </cell>
          <cell r="B462" t="str">
            <v>СТЪЛБ СТОМАНОБЕТОНЕН КЦ 590/9.5</v>
          </cell>
          <cell r="C462" t="str">
            <v>БР</v>
          </cell>
          <cell r="D462">
            <v>336.15</v>
          </cell>
        </row>
        <row r="463">
          <cell r="A463">
            <v>100723</v>
          </cell>
          <cell r="B463" t="str">
            <v>СТЪЛБ СТОМАНОБЕТОНЕН ЪЦ 835/9.5</v>
          </cell>
          <cell r="C463" t="str">
            <v>БР</v>
          </cell>
          <cell r="D463">
            <v>385.44</v>
          </cell>
        </row>
        <row r="464">
          <cell r="A464">
            <v>100706</v>
          </cell>
          <cell r="B464" t="str">
            <v>СТЪЛБ СТОМАНОРЕШЕТЪЧЕН НМГ 951</v>
          </cell>
          <cell r="C464" t="str">
            <v>БР</v>
          </cell>
          <cell r="D464">
            <v>977.92</v>
          </cell>
        </row>
        <row r="465">
          <cell r="A465">
            <v>100707</v>
          </cell>
          <cell r="B465" t="str">
            <v>СТЪЛБ СТОМАНОРЕШЕТЪЧЕН НМГ 952</v>
          </cell>
          <cell r="C465" t="str">
            <v>БР</v>
          </cell>
          <cell r="D465">
            <v>1249</v>
          </cell>
        </row>
        <row r="466">
          <cell r="A466">
            <v>100709</v>
          </cell>
          <cell r="B466" t="str">
            <v>СТЪЛБ СТОМАНОРЕШЕТЪЧЕН ЪМ 20 951</v>
          </cell>
          <cell r="C466" t="str">
            <v>БР</v>
          </cell>
          <cell r="D466">
            <v>1621.5</v>
          </cell>
        </row>
        <row r="467">
          <cell r="A467">
            <v>100711</v>
          </cell>
          <cell r="B467" t="str">
            <v>СТЪЛБ СТОМАНОРЕШЕТЪЧЕН ЪМ 20 952</v>
          </cell>
          <cell r="C467" t="str">
            <v>БР</v>
          </cell>
          <cell r="D467">
            <v>2330</v>
          </cell>
        </row>
        <row r="468">
          <cell r="A468">
            <v>100714</v>
          </cell>
          <cell r="B468" t="str">
            <v>СТЪЛБ СТОМАНОРЕШЕТЪЧЕН ЪМ 60 951</v>
          </cell>
          <cell r="C468" t="str">
            <v>БР</v>
          </cell>
          <cell r="D468">
            <v>1967.73</v>
          </cell>
        </row>
        <row r="469">
          <cell r="A469">
            <v>100715</v>
          </cell>
          <cell r="B469" t="str">
            <v>СТЪЛБ СТОМАНОРЕШЕТЪЧЕН ЪМ 60 952</v>
          </cell>
          <cell r="C469" t="str">
            <v>БР</v>
          </cell>
          <cell r="D469">
            <v>3303</v>
          </cell>
        </row>
        <row r="470">
          <cell r="A470">
            <v>100717</v>
          </cell>
          <cell r="B470" t="str">
            <v>СТЪЛБ СТОМАНОРЕШЕТЪЧЕН ЪМ 90 951</v>
          </cell>
          <cell r="C470" t="str">
            <v>БР</v>
          </cell>
          <cell r="D470">
            <v>2613.5</v>
          </cell>
        </row>
        <row r="471">
          <cell r="A471">
            <v>101878</v>
          </cell>
          <cell r="B471" t="str">
            <v>СТЪЛБ СТОМАНОРЕШЕТЪЧЕН ЪМ 90 952</v>
          </cell>
          <cell r="C471" t="str">
            <v>БР</v>
          </cell>
          <cell r="D471">
            <v>4469</v>
          </cell>
        </row>
        <row r="472">
          <cell r="A472">
            <v>100735</v>
          </cell>
          <cell r="B472" t="str">
            <v>СТЪЛБ СТОМАНОРЕШЕТЪЧЕН МТП 400 kVA</v>
          </cell>
          <cell r="C472" t="str">
            <v>БР</v>
          </cell>
          <cell r="D472">
            <v>2683.4</v>
          </cell>
        </row>
        <row r="473">
          <cell r="A473">
            <v>100737</v>
          </cell>
          <cell r="B473" t="str">
            <v>КОНЗОЛА ЗА СБС 20КВ ЕДНА ТРОЙКА</v>
          </cell>
          <cell r="C473" t="str">
            <v>БР</v>
          </cell>
          <cell r="D473">
            <v>27.51</v>
          </cell>
        </row>
        <row r="474">
          <cell r="A474">
            <v>100738</v>
          </cell>
          <cell r="B474" t="str">
            <v>КОНЗОЛА ЗА СБС 20КВ ДВЕ ТРОЙКИ</v>
          </cell>
          <cell r="C474" t="str">
            <v>БР</v>
          </cell>
          <cell r="D474">
            <v>245</v>
          </cell>
        </row>
        <row r="475">
          <cell r="A475">
            <v>100592</v>
          </cell>
          <cell r="B475" t="str">
            <v>ПРЕКЪСВАЧ ВАКУУМЕН 20КВ. 630A</v>
          </cell>
          <cell r="C475" t="str">
            <v>БР</v>
          </cell>
          <cell r="D475">
            <v>5470</v>
          </cell>
        </row>
        <row r="476">
          <cell r="A476">
            <v>100594</v>
          </cell>
          <cell r="B476" t="str">
            <v>ПРЕКЪСВАЧ ВАКУУМЕН 20КВ. 800А</v>
          </cell>
          <cell r="C476" t="str">
            <v>БР</v>
          </cell>
          <cell r="D476">
            <v>4800</v>
          </cell>
        </row>
        <row r="477">
          <cell r="A477">
            <v>100593</v>
          </cell>
          <cell r="B477" t="str">
            <v>ПРЕКЪСВАЧ ВАКУУМЕН 20КВ. 1250А</v>
          </cell>
          <cell r="C477" t="str">
            <v>БР</v>
          </cell>
          <cell r="D477">
            <v>5747.96</v>
          </cell>
        </row>
        <row r="478">
          <cell r="A478">
            <v>100572</v>
          </cell>
          <cell r="B478" t="str">
            <v>РАЗЕДИНИТЕЛ МОЩНОСТЕН SF6 400А 20КВ ОМ</v>
          </cell>
          <cell r="C478" t="str">
            <v>БР</v>
          </cell>
          <cell r="D478">
            <v>6000</v>
          </cell>
        </row>
        <row r="479">
          <cell r="A479">
            <v>101791</v>
          </cell>
          <cell r="B479" t="str">
            <v>РАЗЕДИНИТЕЛ МОЩН. ВЪЗД. КАБЕЛ 400/20 ЗМ</v>
          </cell>
          <cell r="C479" t="str">
            <v>БР</v>
          </cell>
          <cell r="D479">
            <v>1945.45</v>
          </cell>
        </row>
        <row r="480">
          <cell r="A480">
            <v>100574</v>
          </cell>
          <cell r="B480" t="str">
            <v>РАЗЕДИНИТЕЛ МОЩН. ВЪЗД ТРАНСФ. 400/20 ЗМ</v>
          </cell>
          <cell r="C480" t="str">
            <v>БР</v>
          </cell>
          <cell r="D480">
            <v>1942.54</v>
          </cell>
        </row>
        <row r="481">
          <cell r="A481">
            <v>100590</v>
          </cell>
          <cell r="B481" t="str">
            <v>РАЗЕДИНИТЕЛ ХОРИЗОНТАЛЕН ОМ РОС 20/400</v>
          </cell>
          <cell r="C481" t="str">
            <v>БР</v>
          </cell>
          <cell r="D481">
            <v>680.9</v>
          </cell>
        </row>
        <row r="482">
          <cell r="A482">
            <v>100589</v>
          </cell>
          <cell r="B482" t="str">
            <v>РАЗЕДИНИТЕЛ ВЕРТИКАЛЕН ОМ РОМ 20/400</v>
          </cell>
          <cell r="C482" t="str">
            <v>БР</v>
          </cell>
          <cell r="D482">
            <v>522.94000000000005</v>
          </cell>
        </row>
        <row r="483">
          <cell r="A483">
            <v>101792</v>
          </cell>
          <cell r="B483" t="str">
            <v>РАЗЕДИНИТЕЛ ВЕРТИКАЛЕН ОМ РОМЗ 20/400</v>
          </cell>
          <cell r="C483" t="str">
            <v>БР</v>
          </cell>
          <cell r="D483">
            <v>663</v>
          </cell>
        </row>
        <row r="484">
          <cell r="A484">
            <v>100587</v>
          </cell>
          <cell r="B484" t="str">
            <v>РАЗЕДИНИТЕЛ ЗАКРИТ МОНТАЖ РМЗК 20/400</v>
          </cell>
          <cell r="C484" t="str">
            <v>БР</v>
          </cell>
          <cell r="D484">
            <v>431</v>
          </cell>
        </row>
        <row r="485">
          <cell r="A485">
            <v>100571</v>
          </cell>
          <cell r="B485" t="str">
            <v>РАЗЕДИНИТЕЛ ЗАКРИТ МОНТАЖ РМЗК 20/630</v>
          </cell>
          <cell r="C485" t="str">
            <v>БР</v>
          </cell>
          <cell r="D485">
            <v>452.92</v>
          </cell>
        </row>
        <row r="486">
          <cell r="A486">
            <v>100586</v>
          </cell>
          <cell r="B486" t="str">
            <v>РАЗЕДИНИТЕЛ ЗАКРИТ МОНТАЖ РМЗК 10/630</v>
          </cell>
          <cell r="C486" t="str">
            <v>БР</v>
          </cell>
          <cell r="D486">
            <v>422</v>
          </cell>
        </row>
        <row r="487">
          <cell r="A487">
            <v>100580</v>
          </cell>
          <cell r="B487" t="str">
            <v>РАЗЕДИНИТЕЛ ЗАКРИТ МОНТАЖ РМ 20/400</v>
          </cell>
          <cell r="C487" t="str">
            <v>БР</v>
          </cell>
          <cell r="D487">
            <v>328</v>
          </cell>
        </row>
        <row r="488">
          <cell r="A488">
            <v>100581</v>
          </cell>
          <cell r="B488" t="str">
            <v>РАЗЕДИНИТЕЛ ЗАКРИТ МОНТАЖ РМ 20/630</v>
          </cell>
          <cell r="C488" t="str">
            <v>БР</v>
          </cell>
          <cell r="D488">
            <v>352</v>
          </cell>
        </row>
        <row r="489">
          <cell r="A489">
            <v>100575</v>
          </cell>
          <cell r="B489" t="str">
            <v>РАЗЕДИНИТЕЛ ЗАКРИТ МОНТАЖ РМ 10/400</v>
          </cell>
          <cell r="C489" t="str">
            <v>БР</v>
          </cell>
          <cell r="D489">
            <v>277</v>
          </cell>
        </row>
        <row r="490">
          <cell r="A490">
            <v>100608</v>
          </cell>
          <cell r="B490" t="str">
            <v>СИСТЕМА КОНТАКТНА ЗА РОС</v>
          </cell>
          <cell r="C490" t="str">
            <v>БР</v>
          </cell>
          <cell r="D490">
            <v>165.51</v>
          </cell>
        </row>
        <row r="491">
          <cell r="A491">
            <v>100607</v>
          </cell>
          <cell r="B491" t="str">
            <v>СИСТЕМА КОНТАКТНА ЗА РОМ</v>
          </cell>
          <cell r="C491" t="str">
            <v>БР</v>
          </cell>
          <cell r="D491">
            <v>185.76</v>
          </cell>
        </row>
        <row r="492">
          <cell r="A492">
            <v>100606</v>
          </cell>
          <cell r="B492" t="str">
            <v>СИСТЕМА КОНТАКТНА ЗА РМЗ и РМ</v>
          </cell>
          <cell r="C492" t="str">
            <v>БР</v>
          </cell>
          <cell r="D492">
            <v>122.24</v>
          </cell>
        </row>
        <row r="493">
          <cell r="A493">
            <v>100602</v>
          </cell>
          <cell r="B493" t="str">
            <v>РЕЙКА /ЩАНГА/ ЗА РОМ</v>
          </cell>
          <cell r="C493" t="str">
            <v>БР</v>
          </cell>
          <cell r="D493">
            <v>20.68</v>
          </cell>
        </row>
        <row r="494">
          <cell r="A494">
            <v>100601</v>
          </cell>
          <cell r="B494" t="str">
            <v>РЕЙКА /ЩАНГА/ ЗА РМ 20КВ</v>
          </cell>
          <cell r="C494" t="str">
            <v>БР</v>
          </cell>
          <cell r="D494">
            <v>8.4499999999999993</v>
          </cell>
        </row>
        <row r="495">
          <cell r="A495">
            <v>100600</v>
          </cell>
          <cell r="B495" t="str">
            <v>РЕЙКА /ЩАНГА/ ЗА РМ 10КВ</v>
          </cell>
          <cell r="C495" t="str">
            <v>БР</v>
          </cell>
          <cell r="D495">
            <v>5</v>
          </cell>
        </row>
        <row r="496">
          <cell r="A496">
            <v>100982</v>
          </cell>
          <cell r="B496" t="str">
            <v>ТРАНСФ. НАПРЕЖЕНОВ СУХ 10КВ ЛИНЕЙНО НАПР</v>
          </cell>
          <cell r="C496" t="str">
            <v>БР</v>
          </cell>
          <cell r="D496">
            <v>469.68</v>
          </cell>
        </row>
        <row r="497">
          <cell r="A497">
            <v>100983</v>
          </cell>
          <cell r="B497" t="str">
            <v>ТРАНСФ. НАПРЕЖЕНОВ СУХ 10КВ ФАЗНО НАПРЕЖ</v>
          </cell>
          <cell r="C497" t="str">
            <v>БР</v>
          </cell>
          <cell r="D497">
            <v>539.74</v>
          </cell>
        </row>
        <row r="498">
          <cell r="A498">
            <v>100984</v>
          </cell>
          <cell r="B498" t="str">
            <v>ТРАНСФ. НАПРЕЖЕНОВ СУХ 20КВ ЛИНЕЙНО НАПР</v>
          </cell>
          <cell r="C498" t="str">
            <v>БР</v>
          </cell>
          <cell r="D498">
            <v>626</v>
          </cell>
        </row>
        <row r="499">
          <cell r="A499">
            <v>100985</v>
          </cell>
          <cell r="B499" t="str">
            <v>ТРАНСФ. НАПРЕЖЕНОВ СУХ 20КВ ФАЗНО НАПРЕЖ 2 НАМ.</v>
          </cell>
          <cell r="C499" t="str">
            <v>БР</v>
          </cell>
          <cell r="D499">
            <v>522.15</v>
          </cell>
        </row>
        <row r="500">
          <cell r="A500">
            <v>102758</v>
          </cell>
          <cell r="B500" t="str">
            <v>ТРАНСФ. НАПРЕЖЕНОВ СУХ 20КВ ФАЗНО НАПРЕЖ 3 НАМ.</v>
          </cell>
          <cell r="C500" t="str">
            <v>БР</v>
          </cell>
          <cell r="D500">
            <v>558</v>
          </cell>
        </row>
        <row r="501">
          <cell r="A501">
            <v>100326</v>
          </cell>
          <cell r="B501" t="str">
            <v>ТРАНСФ. ТОКОВ 20КВ СУХ ДИРЕКТЕН 1000/5/5</v>
          </cell>
          <cell r="C501" t="str">
            <v>БР</v>
          </cell>
          <cell r="D501">
            <v>513.74</v>
          </cell>
        </row>
        <row r="502">
          <cell r="A502">
            <v>100336</v>
          </cell>
          <cell r="B502" t="str">
            <v>ТРАНСФ. ТОКОВ 20КВ СУХ ДИРЕКТЕН 600/5/5</v>
          </cell>
          <cell r="C502" t="str">
            <v>БР</v>
          </cell>
          <cell r="D502">
            <v>430.6</v>
          </cell>
        </row>
        <row r="503">
          <cell r="A503">
            <v>100332</v>
          </cell>
          <cell r="B503" t="str">
            <v>ТРАНСФ. ТОКОВ 20КВ СУХ ДИРЕКТЕН 300/5/5</v>
          </cell>
          <cell r="C503" t="str">
            <v>БР</v>
          </cell>
          <cell r="D503">
            <v>467.01</v>
          </cell>
        </row>
        <row r="504">
          <cell r="A504">
            <v>100330</v>
          </cell>
          <cell r="B504" t="str">
            <v>ТРАНСФ. ТОКОВ 20КВ СУХ ДИРЕКТЕН 200/5/5</v>
          </cell>
          <cell r="C504" t="str">
            <v>БР</v>
          </cell>
          <cell r="D504">
            <v>442</v>
          </cell>
        </row>
        <row r="505">
          <cell r="A505">
            <v>100328</v>
          </cell>
          <cell r="B505" t="str">
            <v>ТРАНСФ. ТОКОВ 20КВ СУХ ДИРЕКТЕН 150/5/5</v>
          </cell>
          <cell r="C505" t="str">
            <v>БР</v>
          </cell>
          <cell r="D505">
            <v>471.36</v>
          </cell>
        </row>
        <row r="506">
          <cell r="A506">
            <v>100325</v>
          </cell>
          <cell r="B506" t="str">
            <v>ТРАНСФ. ТОКОВ 20КВ СУХ ДИРЕКТЕН 100/5/5</v>
          </cell>
          <cell r="C506" t="str">
            <v>БР</v>
          </cell>
          <cell r="D506">
            <v>494.69</v>
          </cell>
        </row>
        <row r="507">
          <cell r="A507">
            <v>100338</v>
          </cell>
          <cell r="B507" t="str">
            <v>ТРАНСФ. ТОКОВ 20КВ СУХ ДИРЕКТЕН 75/5/5</v>
          </cell>
          <cell r="C507" t="str">
            <v>БР</v>
          </cell>
          <cell r="D507">
            <v>549.99</v>
          </cell>
        </row>
        <row r="508">
          <cell r="A508">
            <v>100334</v>
          </cell>
          <cell r="B508" t="str">
            <v>ТРАНСФ. ТОКОВ 20КВ СУХ ДИРЕКТЕН 50/5/5</v>
          </cell>
          <cell r="C508" t="str">
            <v>БР</v>
          </cell>
          <cell r="D508">
            <v>502.82</v>
          </cell>
        </row>
        <row r="509">
          <cell r="A509">
            <v>100331</v>
          </cell>
          <cell r="B509" t="str">
            <v>ТРАНСФ. ТОКОВ 20КВ СУХ ДИРЕКТЕН 30/5/5</v>
          </cell>
          <cell r="C509" t="str">
            <v>БР</v>
          </cell>
          <cell r="D509">
            <v>518.25</v>
          </cell>
        </row>
        <row r="510">
          <cell r="A510">
            <v>100329</v>
          </cell>
          <cell r="B510" t="str">
            <v>ТРАНСФ. ТОКОВ 20КВ СУХ ДИРЕКТЕН 20/5/5</v>
          </cell>
          <cell r="C510" t="str">
            <v>БР</v>
          </cell>
          <cell r="D510">
            <v>501.15</v>
          </cell>
        </row>
        <row r="511">
          <cell r="A511">
            <v>101869</v>
          </cell>
          <cell r="B511" t="str">
            <v>ТРАНСФ. ТОКОВ 20КВ СУХ ДИРЕКТЕН 15/5/5</v>
          </cell>
          <cell r="C511" t="str">
            <v>БР</v>
          </cell>
          <cell r="D511">
            <v>478</v>
          </cell>
        </row>
        <row r="512">
          <cell r="A512">
            <v>102757</v>
          </cell>
          <cell r="B512" t="str">
            <v>ТРАНСФ. ТОКОВ 20КВ ДИРЕКТЕН 2500/5/5/5</v>
          </cell>
          <cell r="C512" t="str">
            <v>БР</v>
          </cell>
          <cell r="D512">
            <v>722</v>
          </cell>
        </row>
        <row r="513">
          <cell r="A513">
            <v>102756</v>
          </cell>
          <cell r="B513" t="str">
            <v>ТРАНСФ. ТОКОВ 20КВ ДИРЕКТЕН 2000/5/5/5</v>
          </cell>
          <cell r="C513" t="str">
            <v>БР</v>
          </cell>
          <cell r="D513">
            <v>648</v>
          </cell>
        </row>
        <row r="514">
          <cell r="A514">
            <v>102755</v>
          </cell>
          <cell r="B514" t="str">
            <v>ТРАНСФ. ТОКОВ 20КВ ДИРЕКТЕН 1600/5/5/5</v>
          </cell>
          <cell r="C514" t="str">
            <v>БР</v>
          </cell>
          <cell r="D514">
            <v>612</v>
          </cell>
        </row>
        <row r="515">
          <cell r="A515">
            <v>102754</v>
          </cell>
          <cell r="B515" t="str">
            <v>ТРАНСФ. ТОКОВ 20КВ ДИРЕКТЕН 1250/5/5/5</v>
          </cell>
          <cell r="C515" t="str">
            <v>БР</v>
          </cell>
          <cell r="D515">
            <v>501</v>
          </cell>
        </row>
        <row r="516">
          <cell r="A516">
            <v>100339</v>
          </cell>
          <cell r="B516" t="str">
            <v>ТРАНСФ. ТОКОВ 20КВ ДИРЕКТЕН 1000/5/5/5</v>
          </cell>
          <cell r="C516" t="str">
            <v>БР</v>
          </cell>
          <cell r="D516">
            <v>502</v>
          </cell>
        </row>
        <row r="517">
          <cell r="A517">
            <v>100327</v>
          </cell>
          <cell r="B517" t="str">
            <v>ТРАНСФ ТОКОВ 20КВ СУХ ДИРЕКТЕН 600/5/5/5</v>
          </cell>
          <cell r="C517" t="str">
            <v>БР</v>
          </cell>
          <cell r="D517">
            <v>708.17</v>
          </cell>
        </row>
        <row r="518">
          <cell r="A518">
            <v>100323</v>
          </cell>
          <cell r="B518" t="str">
            <v>ТРАНСФ ТОКОВ 20КВ СУХ ДИРЕКТЕН 300/5/5/5</v>
          </cell>
          <cell r="C518" t="str">
            <v>БР</v>
          </cell>
          <cell r="D518">
            <v>810</v>
          </cell>
        </row>
        <row r="519">
          <cell r="A519">
            <v>100322</v>
          </cell>
          <cell r="B519" t="str">
            <v>ТРАНСФ ТОКОВ 20КВ СУХ ДИРЕКТЕН 200/5/5/5</v>
          </cell>
          <cell r="C519" t="str">
            <v>БР</v>
          </cell>
          <cell r="D519">
            <v>820</v>
          </cell>
        </row>
        <row r="520">
          <cell r="A520">
            <v>100321</v>
          </cell>
          <cell r="B520" t="str">
            <v>ТРАНСФ ТОКОВ 20КВ СУХ ДИРЕКТЕН 150/5/5/5</v>
          </cell>
          <cell r="C520" t="str">
            <v>БР</v>
          </cell>
          <cell r="D520">
            <v>840</v>
          </cell>
        </row>
        <row r="521">
          <cell r="A521">
            <v>100320</v>
          </cell>
          <cell r="B521" t="str">
            <v>ТРАНСФ ТОКОВ 20КВ СУХ ДИРЕКТЕН 100/5/5/5</v>
          </cell>
          <cell r="C521" t="str">
            <v>БР</v>
          </cell>
          <cell r="D521">
            <v>860</v>
          </cell>
        </row>
        <row r="522">
          <cell r="A522">
            <v>100318</v>
          </cell>
          <cell r="B522" t="str">
            <v>ТРАНСФ. ТОКОВ 20КВ СУХ ДИРЕКТЕН 75/5/5/5</v>
          </cell>
          <cell r="C522" t="str">
            <v>БР</v>
          </cell>
          <cell r="D522">
            <v>548</v>
          </cell>
        </row>
        <row r="523">
          <cell r="A523">
            <v>100317</v>
          </cell>
          <cell r="B523" t="str">
            <v>ТРАНСФ. ТОКОВ 20КВ СУХ ДИРЕКТЕН 50/5/5/5</v>
          </cell>
          <cell r="C523" t="str">
            <v>БР</v>
          </cell>
          <cell r="D523">
            <v>548</v>
          </cell>
        </row>
        <row r="524">
          <cell r="A524">
            <v>100314</v>
          </cell>
          <cell r="B524" t="str">
            <v>ТРАНСФ. ТОКОВ 20КВ СУХ ДИРЕКТЕН 30/5/5/5</v>
          </cell>
          <cell r="C524" t="str">
            <v>БР</v>
          </cell>
          <cell r="D524">
            <v>910</v>
          </cell>
        </row>
        <row r="525">
          <cell r="A525">
            <v>100312</v>
          </cell>
          <cell r="B525" t="str">
            <v>ТРАНСФ. ТОКОВ 20КВ СУХ ДИРЕКТЕН 20/5/5/5</v>
          </cell>
          <cell r="C525" t="str">
            <v>БР</v>
          </cell>
          <cell r="D525">
            <v>920</v>
          </cell>
        </row>
        <row r="526">
          <cell r="A526">
            <v>100310</v>
          </cell>
          <cell r="B526" t="str">
            <v>ТРАНСФ. ТОКОВ 20КВ СУХ ДИРЕКТЕН 15/5/5/5</v>
          </cell>
          <cell r="C526" t="str">
            <v>БР</v>
          </cell>
          <cell r="D526">
            <v>334.05</v>
          </cell>
        </row>
        <row r="527">
          <cell r="A527">
            <v>101864</v>
          </cell>
          <cell r="B527" t="str">
            <v>ТРАНСФОРМАТОР ТОКОВ НН ПРОХОДЕН 1500/5</v>
          </cell>
          <cell r="C527" t="str">
            <v>БР</v>
          </cell>
          <cell r="D527">
            <v>30.04</v>
          </cell>
        </row>
        <row r="528">
          <cell r="A528">
            <v>100298</v>
          </cell>
          <cell r="B528" t="str">
            <v>ТРАНСФОРМАТОР ТОКОВ НН ПРОХОДЕН 1000/5</v>
          </cell>
          <cell r="C528" t="str">
            <v>БР</v>
          </cell>
          <cell r="D528">
            <v>30</v>
          </cell>
        </row>
        <row r="529">
          <cell r="A529">
            <v>100306</v>
          </cell>
          <cell r="B529" t="str">
            <v>ТРАНСФОРМАТОР ТОКОВ НН ПРОХОДЕН 600/5</v>
          </cell>
          <cell r="C529" t="str">
            <v>БР</v>
          </cell>
          <cell r="D529">
            <v>30.42</v>
          </cell>
        </row>
        <row r="530">
          <cell r="A530">
            <v>100304</v>
          </cell>
          <cell r="B530" t="str">
            <v>ТРАНСФОРМАТОР ТОКОВ НН ПРОХОДЕН 400/5</v>
          </cell>
          <cell r="C530" t="str">
            <v>БР</v>
          </cell>
          <cell r="D530">
            <v>30.1</v>
          </cell>
        </row>
        <row r="531">
          <cell r="A531">
            <v>100303</v>
          </cell>
          <cell r="B531" t="str">
            <v>ТРАНСФОРМАТОР ТОКОВ НН ПРОХОДЕН 300/5</v>
          </cell>
          <cell r="C531" t="str">
            <v>БР</v>
          </cell>
          <cell r="D531">
            <v>30</v>
          </cell>
        </row>
        <row r="532">
          <cell r="A532">
            <v>100301</v>
          </cell>
          <cell r="B532" t="str">
            <v>ТРАНСФОРМАТОР ТОКОВ НН ПРОХОДЕН 200/5</v>
          </cell>
          <cell r="C532" t="str">
            <v>БР</v>
          </cell>
          <cell r="D532">
            <v>30</v>
          </cell>
        </row>
        <row r="533">
          <cell r="A533">
            <v>100300</v>
          </cell>
          <cell r="B533" t="str">
            <v>ТРАНСФОРМАТОР ТОКОВ НН ПРОХОДЕН 150/5</v>
          </cell>
          <cell r="C533" t="str">
            <v>БР</v>
          </cell>
          <cell r="D533">
            <v>30.99</v>
          </cell>
        </row>
        <row r="534">
          <cell r="A534">
            <v>100297</v>
          </cell>
          <cell r="B534" t="str">
            <v>ТРАНСФОРМАТОР ТОКОВ НН ПРОХОДЕН 100/5</v>
          </cell>
          <cell r="C534" t="str">
            <v>БР</v>
          </cell>
          <cell r="D534">
            <v>31.29</v>
          </cell>
        </row>
        <row r="535">
          <cell r="A535">
            <v>100272</v>
          </cell>
          <cell r="B535" t="str">
            <v>МАСЛО ТРАНСФОРМАТОРНО СВЕЖО</v>
          </cell>
          <cell r="C535" t="str">
            <v>Л</v>
          </cell>
          <cell r="D535">
            <v>2.85</v>
          </cell>
        </row>
        <row r="536">
          <cell r="A536">
            <v>100278</v>
          </cell>
          <cell r="B536" t="str">
            <v>ТРАНСФОРМАТОР МАСЛЕН ХЕРМЕТИЧЕН 100/20</v>
          </cell>
          <cell r="C536" t="str">
            <v>БР</v>
          </cell>
          <cell r="D536">
            <v>4987.13</v>
          </cell>
        </row>
        <row r="537">
          <cell r="A537">
            <v>100279</v>
          </cell>
          <cell r="B537" t="str">
            <v>ТРАНСФОРМАТОР МАСЛЕН ХЕРМЕТИЧЕН 250/20</v>
          </cell>
          <cell r="C537" t="str">
            <v>БР</v>
          </cell>
          <cell r="D537">
            <v>7507.08</v>
          </cell>
        </row>
        <row r="538">
          <cell r="A538">
            <v>101595</v>
          </cell>
          <cell r="B538" t="str">
            <v>ТРАНСФОРМАТОР МАСЛЕН ХЕРМЕТИЧЕН 400/20</v>
          </cell>
          <cell r="C538" t="str">
            <v>БР</v>
          </cell>
          <cell r="D538">
            <v>9626.5300000000007</v>
          </cell>
        </row>
        <row r="539">
          <cell r="A539">
            <v>101565</v>
          </cell>
          <cell r="B539" t="str">
            <v>ТРАНСФОРМАТОР МАСЛЕН ХЕРМЕТИЧЕН 630/20</v>
          </cell>
          <cell r="C539" t="str">
            <v>БР</v>
          </cell>
          <cell r="D539">
            <v>13639.78</v>
          </cell>
        </row>
        <row r="540">
          <cell r="A540">
            <v>100281</v>
          </cell>
          <cell r="B540" t="str">
            <v>ТРАНСФОРМАТОР МАСЛЕН ХЕРМЕТИЧЕН 1000/20</v>
          </cell>
          <cell r="C540" t="str">
            <v>БР</v>
          </cell>
          <cell r="D540">
            <v>18115.5</v>
          </cell>
        </row>
        <row r="541">
          <cell r="A541">
            <v>100277</v>
          </cell>
          <cell r="B541" t="str">
            <v>ТРАНСФОРМАТОР МАСЛЕН ХЕРМЕТИЧ. 100/20/10</v>
          </cell>
          <cell r="C541" t="str">
            <v>БР</v>
          </cell>
          <cell r="D541">
            <v>5384.87</v>
          </cell>
        </row>
        <row r="542">
          <cell r="A542">
            <v>101938</v>
          </cell>
          <cell r="B542" t="str">
            <v>ТРАНСФОРМАТОР МАСЛЕН ХЕРМЕТИЧ. 250/10/20</v>
          </cell>
          <cell r="C542" t="str">
            <v>БР</v>
          </cell>
          <cell r="D542">
            <v>8883.83</v>
          </cell>
        </row>
        <row r="543">
          <cell r="A543">
            <v>101939</v>
          </cell>
          <cell r="B543" t="str">
            <v>ТРАНСФОРМАТОР МАСЛЕН ХЕРМЕТИЧ. 400/10/20</v>
          </cell>
          <cell r="C543" t="str">
            <v>БР</v>
          </cell>
          <cell r="D543">
            <v>10993.74</v>
          </cell>
        </row>
        <row r="544">
          <cell r="A544">
            <v>101940</v>
          </cell>
          <cell r="B544" t="str">
            <v>ТРАНСФОРМАТОР МАСЛЕН ХЕРМЕТИЧ. 630/10/20</v>
          </cell>
          <cell r="C544" t="str">
            <v>БР</v>
          </cell>
          <cell r="D544">
            <v>15647.87</v>
          </cell>
        </row>
        <row r="545">
          <cell r="A545">
            <v>101941</v>
          </cell>
          <cell r="B545" t="str">
            <v>ТРАНСФОРМАТОР МАСЛЕН ХЕРМЕТИЧ 1000/10/20</v>
          </cell>
          <cell r="C545" t="str">
            <v>БР</v>
          </cell>
          <cell r="D545">
            <v>19300.16</v>
          </cell>
        </row>
        <row r="546">
          <cell r="A546">
            <v>101593</v>
          </cell>
          <cell r="B546" t="str">
            <v>ТРАНСФОРМАТОР  СУХ 250/20/0.4</v>
          </cell>
          <cell r="C546" t="str">
            <v>БР</v>
          </cell>
          <cell r="D546">
            <v>6925.44</v>
          </cell>
        </row>
        <row r="547">
          <cell r="A547">
            <v>101952</v>
          </cell>
          <cell r="B547" t="str">
            <v>ТРАНСФОРМАТОР  СУХ 400/20/0.4</v>
          </cell>
          <cell r="C547" t="str">
            <v>БР</v>
          </cell>
          <cell r="D547">
            <v>14778.3</v>
          </cell>
        </row>
        <row r="548">
          <cell r="A548">
            <v>101953</v>
          </cell>
          <cell r="B548" t="str">
            <v>ТРАНСФОРМАТОР  СУХ 630/20/0.4</v>
          </cell>
          <cell r="C548" t="str">
            <v>БР</v>
          </cell>
          <cell r="D548">
            <v>21405.5</v>
          </cell>
        </row>
        <row r="549">
          <cell r="A549">
            <v>101954</v>
          </cell>
          <cell r="B549" t="str">
            <v>ТРАНСФОРМАТОР  СУХ 1000/20/0.4</v>
          </cell>
          <cell r="C549" t="str">
            <v>БР</v>
          </cell>
          <cell r="D549">
            <v>25789.26</v>
          </cell>
        </row>
        <row r="550">
          <cell r="A550">
            <v>101786</v>
          </cell>
          <cell r="B550" t="str">
            <v>ТРАНСФОРМАТОР  СУХ 250/20/10/0.4</v>
          </cell>
          <cell r="C550" t="str">
            <v>БР</v>
          </cell>
          <cell r="D550">
            <v>4535.68</v>
          </cell>
        </row>
        <row r="551">
          <cell r="A551">
            <v>101951</v>
          </cell>
          <cell r="B551" t="str">
            <v>ТРАНСФОРМАТОР  СУХ 400/20/10/0.4</v>
          </cell>
          <cell r="C551" t="str">
            <v>БР</v>
          </cell>
          <cell r="D551">
            <v>16526.12</v>
          </cell>
        </row>
        <row r="552">
          <cell r="A552">
            <v>101787</v>
          </cell>
          <cell r="B552" t="str">
            <v>ТРАНСФОРМАТОР  СУХ 630/20/10/0.4</v>
          </cell>
          <cell r="C552" t="str">
            <v>БР</v>
          </cell>
          <cell r="D552">
            <v>20238.16</v>
          </cell>
        </row>
        <row r="553">
          <cell r="A553">
            <v>101789</v>
          </cell>
          <cell r="B553" t="str">
            <v>ТРАНСФОРМАТОР  СУХ 1000/20/10/0.4</v>
          </cell>
          <cell r="C553" t="str">
            <v>БР</v>
          </cell>
          <cell r="D553">
            <v>26341.51</v>
          </cell>
        </row>
        <row r="554">
          <cell r="A554">
            <v>100362</v>
          </cell>
          <cell r="B554" t="str">
            <v>СИСТЕМА ЗА ОХЛАЖДАНЕ НА СУХ ТМ 250 КВА</v>
          </cell>
          <cell r="C554" t="str">
            <v>БР</v>
          </cell>
          <cell r="D554">
            <v>0</v>
          </cell>
        </row>
        <row r="555">
          <cell r="A555">
            <v>100361</v>
          </cell>
          <cell r="B555" t="str">
            <v>СИСТЕМА ЗА ОХЛАЖДАНЕ НА СУХ ТМ 400 КВА</v>
          </cell>
          <cell r="C555" t="str">
            <v>БР</v>
          </cell>
          <cell r="D555">
            <v>1600</v>
          </cell>
        </row>
        <row r="556">
          <cell r="A556">
            <v>100433</v>
          </cell>
          <cell r="B556" t="str">
            <v>СИСТЕМА ЗА ОХЛАЖДАНЕ НА СУХ ТМ 630 КВА</v>
          </cell>
          <cell r="C556" t="str">
            <v>БР</v>
          </cell>
          <cell r="D556">
            <v>1600</v>
          </cell>
        </row>
        <row r="557">
          <cell r="A557">
            <v>100282</v>
          </cell>
          <cell r="B557" t="str">
            <v>СИСТЕМА ЗА ОХЛАЖДАНЕ НА СУХ ТМ 1000 КВА</v>
          </cell>
          <cell r="C557" t="str">
            <v>БР</v>
          </cell>
          <cell r="D557">
            <v>1600</v>
          </cell>
        </row>
        <row r="558">
          <cell r="A558">
            <v>101592</v>
          </cell>
          <cell r="B558" t="str">
            <v>УПРАВЛЕНИЕ НА СИСТЕМА ЗА ОХЛ. НА СУХ ТМ</v>
          </cell>
          <cell r="C558" t="str">
            <v>БР</v>
          </cell>
          <cell r="D558">
            <v>1450</v>
          </cell>
        </row>
        <row r="559">
          <cell r="A559">
            <v>101426</v>
          </cell>
          <cell r="B559" t="str">
            <v>ТРЪБА ГЪВКАВА PVC/PE-HD Ф 25 ММ /ВЪНШЕН/</v>
          </cell>
          <cell r="C559" t="str">
            <v>М</v>
          </cell>
          <cell r="D559">
            <v>0.3</v>
          </cell>
        </row>
        <row r="560">
          <cell r="A560">
            <v>102838</v>
          </cell>
          <cell r="B560" t="str">
            <v>ПЛАСТМАСОВ ПРЕДПАЗЕН КАНАЛ 25 ММ</v>
          </cell>
          <cell r="C560" t="str">
            <v>М</v>
          </cell>
          <cell r="D560">
            <v>0.3</v>
          </cell>
        </row>
        <row r="561">
          <cell r="A561">
            <v>101427</v>
          </cell>
          <cell r="B561" t="str">
            <v>ТРЪБА ГЪВКАВА PVC/PE-HD Ф 32 ММ /ВЪНШЕН/</v>
          </cell>
          <cell r="C561" t="str">
            <v>М</v>
          </cell>
          <cell r="D561">
            <v>0.41</v>
          </cell>
        </row>
        <row r="562">
          <cell r="A562">
            <v>102839</v>
          </cell>
          <cell r="B562" t="str">
            <v>ПЛАСТМАСОВ ПРЕДПАЗЕН КАНАЛ 32 ММ</v>
          </cell>
          <cell r="C562" t="str">
            <v>М</v>
          </cell>
          <cell r="D562">
            <v>0.41</v>
          </cell>
        </row>
        <row r="563">
          <cell r="A563">
            <v>101424</v>
          </cell>
          <cell r="B563" t="str">
            <v>ТРЪБА ГЪВКАВА PVC/PE-HD Ф 65 ММ</v>
          </cell>
          <cell r="C563" t="str">
            <v>М</v>
          </cell>
          <cell r="D563">
            <v>1.45</v>
          </cell>
        </row>
        <row r="564">
          <cell r="A564">
            <v>101650</v>
          </cell>
          <cell r="B564" t="str">
            <v>ТРЪБА ГЪВКАВА PVC/PE-HD Ф 110 ММ</v>
          </cell>
          <cell r="C564" t="str">
            <v>М</v>
          </cell>
          <cell r="D564">
            <v>2.0499999999999998</v>
          </cell>
        </row>
        <row r="565">
          <cell r="A565">
            <v>101879</v>
          </cell>
          <cell r="B565" t="str">
            <v>ТРЪБА ГЪВКАВА PVC/PE-HD Ф 140 ММ</v>
          </cell>
          <cell r="C565" t="str">
            <v>М</v>
          </cell>
          <cell r="D565">
            <v>3.4</v>
          </cell>
        </row>
        <row r="566">
          <cell r="A566">
            <v>101428</v>
          </cell>
          <cell r="B566" t="str">
            <v>ТРЪБА ТВЪРДА PVC-U Ф 110 ММ. 6 М</v>
          </cell>
          <cell r="C566" t="str">
            <v>БР</v>
          </cell>
          <cell r="D566">
            <v>16.100000000000001</v>
          </cell>
        </row>
        <row r="567">
          <cell r="A567">
            <v>101429</v>
          </cell>
          <cell r="B567" t="str">
            <v>ТРЪБА ТВЪРДА PVC-U Ф 140 ММ. 6 М</v>
          </cell>
          <cell r="C567" t="str">
            <v>БР</v>
          </cell>
          <cell r="D567">
            <v>23.73</v>
          </cell>
        </row>
        <row r="568">
          <cell r="A568">
            <v>100430</v>
          </cell>
          <cell r="B568" t="str">
            <v>ТАБЛО-ТРАНСФОРМАТОР МЕТАЛНО ТМ 100kVA</v>
          </cell>
          <cell r="C568" t="str">
            <v>БР</v>
          </cell>
          <cell r="D568">
            <v>128.91999999999999</v>
          </cell>
        </row>
        <row r="569">
          <cell r="A569">
            <v>101562</v>
          </cell>
          <cell r="B569" t="str">
            <v>БКТП МОНОЛИТЕН ТИП 1. 1х1000kVA</v>
          </cell>
          <cell r="C569" t="str">
            <v>БР</v>
          </cell>
          <cell r="D569">
            <v>33950</v>
          </cell>
        </row>
        <row r="570">
          <cell r="A570">
            <v>100615</v>
          </cell>
          <cell r="B570" t="str">
            <v>БКТП МОНОЛИТЕН ТИП 2. 2х1000kVA</v>
          </cell>
          <cell r="C570" t="str">
            <v>БР</v>
          </cell>
          <cell r="D570">
            <v>0</v>
          </cell>
        </row>
        <row r="571">
          <cell r="B571" t="str">
            <v>ДОСТАВКА НА БКТПм 20/0,4КV 1Х630КVА</v>
          </cell>
          <cell r="C571" t="str">
            <v>БР</v>
          </cell>
          <cell r="D571">
            <v>0</v>
          </cell>
        </row>
        <row r="572">
          <cell r="B572" t="str">
            <v>ДОСТАВКА НА БКТПм 20/0,4КV 2Х630КVА</v>
          </cell>
          <cell r="C572" t="str">
            <v>БР</v>
          </cell>
          <cell r="D572">
            <v>0</v>
          </cell>
        </row>
        <row r="573">
          <cell r="A573">
            <v>101532</v>
          </cell>
          <cell r="B573" t="str">
            <v>БКТП ПАНЕЛЕН ТИП 1. 1х1000kVA</v>
          </cell>
          <cell r="C573" t="str">
            <v>БР</v>
          </cell>
          <cell r="D573">
            <v>128.18</v>
          </cell>
        </row>
        <row r="574">
          <cell r="A574">
            <v>101531</v>
          </cell>
          <cell r="B574" t="str">
            <v>БКТП ПАНЕЛЕН ТИП 2. 2х1000kVA</v>
          </cell>
          <cell r="C574" t="str">
            <v>БР</v>
          </cell>
          <cell r="D574">
            <v>75</v>
          </cell>
        </row>
        <row r="575">
          <cell r="A575">
            <v>101533</v>
          </cell>
          <cell r="B575" t="str">
            <v>КРУ ТИП 1 ЕЛЕГАЗОВО</v>
          </cell>
          <cell r="C575" t="str">
            <v>БР</v>
          </cell>
          <cell r="D575">
            <v>9031</v>
          </cell>
        </row>
        <row r="576">
          <cell r="A576">
            <v>100434</v>
          </cell>
          <cell r="B576" t="str">
            <v>КРУ ТИП 2 ЕЛЕГАЗОВО</v>
          </cell>
          <cell r="C576" t="str">
            <v>БР</v>
          </cell>
          <cell r="D576">
            <v>12172</v>
          </cell>
        </row>
        <row r="577">
          <cell r="A577">
            <v>100618</v>
          </cell>
          <cell r="B577" t="str">
            <v>КРУ. МОДУЛ ВХОД ИЗХОД ЗА РАЗШИРЕНИЕ ЕЛЕГ</v>
          </cell>
          <cell r="C577" t="str">
            <v>БР</v>
          </cell>
          <cell r="D577">
            <v>3302</v>
          </cell>
        </row>
        <row r="578">
          <cell r="B578" t="str">
            <v>ДОСТАВКА НА БКТПпанелно 20/0,4КV 1Х630КV</v>
          </cell>
          <cell r="C578" t="str">
            <v>БР</v>
          </cell>
          <cell r="D578">
            <v>0</v>
          </cell>
        </row>
        <row r="579">
          <cell r="B579" t="str">
            <v>ДОСТАВКА НА БКТПпанелно 20/0,4КV 2Х630КV</v>
          </cell>
          <cell r="C579" t="str">
            <v>БР</v>
          </cell>
          <cell r="D579">
            <v>0</v>
          </cell>
        </row>
        <row r="580">
          <cell r="A580">
            <v>101806</v>
          </cell>
          <cell r="B580" t="str">
            <v>ЗАЩИТА РЕЛЕЙНА ИЗВОД ПОДСТАНЦ. GENERAL E</v>
          </cell>
          <cell r="C580" t="str">
            <v>БР</v>
          </cell>
          <cell r="D580">
            <v>3175</v>
          </cell>
        </row>
        <row r="581">
          <cell r="A581">
            <v>101061</v>
          </cell>
          <cell r="B581" t="str">
            <v>ЗАЩИТА РЕЛЕЙНА ИЗВОД ПОДСТАНЦ. SCHNEIDER</v>
          </cell>
          <cell r="C581" t="str">
            <v>БР</v>
          </cell>
          <cell r="D581">
            <v>6198.78</v>
          </cell>
        </row>
        <row r="582">
          <cell r="A582">
            <v>101062</v>
          </cell>
          <cell r="B582" t="str">
            <v>ЗАЩИТА РЕЛЕЙНА ИЗВОД ПОДСТАНЦИЯ SIEMENS</v>
          </cell>
          <cell r="C582" t="str">
            <v>БР</v>
          </cell>
          <cell r="D582">
            <v>7461.49</v>
          </cell>
        </row>
        <row r="583">
          <cell r="A583">
            <v>100682</v>
          </cell>
          <cell r="B583" t="str">
            <v>РАЗРЯДНИК МЕТАЛНООКИСЕН ВЕНТ.ОТВОД 110КВ</v>
          </cell>
          <cell r="C583" t="str">
            <v>БР</v>
          </cell>
          <cell r="D583">
            <v>1329.96</v>
          </cell>
        </row>
        <row r="584">
          <cell r="A584">
            <v>100981</v>
          </cell>
          <cell r="B584" t="str">
            <v>ТРАНСФОР. НАПРЕЖ. 123КВ 110000V3/3Х100V3</v>
          </cell>
          <cell r="C584" t="str">
            <v>БР</v>
          </cell>
          <cell r="D584">
            <v>7773.73</v>
          </cell>
        </row>
        <row r="585">
          <cell r="A585">
            <v>100324</v>
          </cell>
          <cell r="B585" t="str">
            <v>ТРАНСФОРМАТОР ТОКОВ 123КВ 4х200/5/5/5/5</v>
          </cell>
          <cell r="C585" t="str">
            <v>БР</v>
          </cell>
          <cell r="D585">
            <v>8071.97</v>
          </cell>
        </row>
        <row r="586">
          <cell r="A586">
            <v>100355</v>
          </cell>
          <cell r="B586" t="str">
            <v>СЪПРОТИВЛЕНИЕ АКТИВНО 20КВ</v>
          </cell>
          <cell r="C586" t="str">
            <v>БР</v>
          </cell>
          <cell r="D586">
            <v>9250</v>
          </cell>
        </row>
        <row r="587">
          <cell r="A587">
            <v>101666</v>
          </cell>
          <cell r="B587" t="str">
            <v>БРОЯЧ НА РАЗРЯДИ ВЕНТ ОТВОД 110КВ</v>
          </cell>
          <cell r="C587" t="str">
            <v>БР</v>
          </cell>
          <cell r="D587">
            <v>293.37</v>
          </cell>
        </row>
        <row r="588">
          <cell r="A588">
            <v>100695</v>
          </cell>
          <cell r="B588" t="str">
            <v>ШИНА АЛУМИНИЕВА 40/4</v>
          </cell>
          <cell r="C588" t="str">
            <v>КГ</v>
          </cell>
          <cell r="D588">
            <v>6.72</v>
          </cell>
        </row>
        <row r="589">
          <cell r="A589">
            <v>100696</v>
          </cell>
          <cell r="B589" t="str">
            <v>ШИНА АЛУМИНИЕВА 50/5</v>
          </cell>
          <cell r="C589" t="str">
            <v>КГ</v>
          </cell>
          <cell r="D589">
            <v>6.74</v>
          </cell>
        </row>
        <row r="590">
          <cell r="A590">
            <v>100700</v>
          </cell>
          <cell r="B590" t="str">
            <v>ШИНА АЛУМИНИЕВА 80/6</v>
          </cell>
          <cell r="C590" t="str">
            <v>КГ</v>
          </cell>
          <cell r="D590">
            <v>6.73</v>
          </cell>
        </row>
        <row r="591">
          <cell r="A591">
            <v>100698</v>
          </cell>
          <cell r="B591" t="str">
            <v>ШИНА АЛУМИНИЕВА 100/10</v>
          </cell>
          <cell r="C591" t="str">
            <v>КГ</v>
          </cell>
          <cell r="D591">
            <v>6.78</v>
          </cell>
        </row>
        <row r="592">
          <cell r="A592">
            <v>100135</v>
          </cell>
          <cell r="B592" t="str">
            <v>ЖЕЛЯЗО ЗАТВОРЕН ПРОФИЛ 40/40 /ПОПОВСКИ/</v>
          </cell>
          <cell r="C592" t="str">
            <v>КГ</v>
          </cell>
          <cell r="D592">
            <v>1.05</v>
          </cell>
        </row>
        <row r="593">
          <cell r="A593">
            <v>102837</v>
          </cell>
          <cell r="B593" t="str">
            <v>ЖЕЛЯЗО ЗАТВОРЕН ПРОФИЛ 40/30</v>
          </cell>
          <cell r="C593" t="str">
            <v>КГ</v>
          </cell>
          <cell r="D593">
            <v>1.07</v>
          </cell>
        </row>
        <row r="594">
          <cell r="A594">
            <v>100924</v>
          </cell>
          <cell r="B594" t="str">
            <v>ИЗОЛАТОР СТЪКЛЕН ПС 70</v>
          </cell>
          <cell r="C594" t="str">
            <v>БР</v>
          </cell>
          <cell r="D594">
            <v>11.87</v>
          </cell>
        </row>
        <row r="595">
          <cell r="A595">
            <v>100552</v>
          </cell>
          <cell r="B595" t="str">
            <v>КАБЕЛ 20КВ МЕДЕН N2XS(F)2Y 1х50</v>
          </cell>
          <cell r="C595" t="str">
            <v>М</v>
          </cell>
          <cell r="D595">
            <v>18.2</v>
          </cell>
        </row>
        <row r="596">
          <cell r="A596">
            <v>101785</v>
          </cell>
          <cell r="B596" t="str">
            <v>ЩИФТ (S БОЛТ) ЗА КРАТУНКА. ОБИЦА</v>
          </cell>
          <cell r="C596" t="str">
            <v>БР</v>
          </cell>
          <cell r="D596">
            <v>1.84</v>
          </cell>
        </row>
        <row r="597">
          <cell r="A597">
            <v>101756</v>
          </cell>
          <cell r="B597" t="str">
            <v>ОБИЦА К2 РАЗЦЕПЕНА</v>
          </cell>
          <cell r="C597" t="str">
            <v>БР</v>
          </cell>
          <cell r="D597">
            <v>7.3</v>
          </cell>
        </row>
        <row r="598">
          <cell r="A598">
            <v>100865</v>
          </cell>
          <cell r="B598" t="str">
            <v>СКОБА ЗА МОНТАЖ НА ДЪРВЕН СТЪЛБ КЪМ СБС</v>
          </cell>
          <cell r="C598" t="str">
            <v>БР</v>
          </cell>
          <cell r="D598">
            <v>32.1</v>
          </cell>
        </row>
        <row r="599">
          <cell r="A599">
            <v>101345</v>
          </cell>
          <cell r="B599" t="str">
            <v>ОСНОВА НН ОВП NH-3 630 A</v>
          </cell>
          <cell r="C599" t="str">
            <v>БР</v>
          </cell>
          <cell r="D599">
            <v>10.81</v>
          </cell>
        </row>
        <row r="600">
          <cell r="A600">
            <v>100975</v>
          </cell>
          <cell r="B600" t="str">
            <v>ПЛОМБИ ОЛОВНИ</v>
          </cell>
          <cell r="C600" t="str">
            <v>КГ</v>
          </cell>
          <cell r="D600">
            <v>7.3</v>
          </cell>
        </row>
        <row r="601">
          <cell r="A601">
            <v>102810</v>
          </cell>
          <cell r="B601" t="str">
            <v>ТЕЛ ПЛОМБАЖНА 0,9</v>
          </cell>
          <cell r="C601" t="str">
            <v>КГ</v>
          </cell>
          <cell r="D601">
            <v>11.4</v>
          </cell>
        </row>
        <row r="602">
          <cell r="A602">
            <v>100979</v>
          </cell>
          <cell r="B602" t="str">
            <v>ТЕЛ ПЛОМБАЖНА 1,3</v>
          </cell>
          <cell r="C602" t="str">
            <v>КГ</v>
          </cell>
          <cell r="D602">
            <v>9.61</v>
          </cell>
        </row>
        <row r="603">
          <cell r="A603">
            <v>101375</v>
          </cell>
          <cell r="B603" t="str">
            <v>МАСЛО ДВИГАТЕЛНО SAE 10W40 API CF-4/SL</v>
          </cell>
          <cell r="C603" t="str">
            <v>Л</v>
          </cell>
          <cell r="D603">
            <v>5.01</v>
          </cell>
        </row>
        <row r="604">
          <cell r="A604">
            <v>102770</v>
          </cell>
          <cell r="B604" t="str">
            <v>МАСЛО ДИФЕРЕНЦИАЛНО 75W-90</v>
          </cell>
          <cell r="C604" t="str">
            <v>БР</v>
          </cell>
          <cell r="D604">
            <v>9.94</v>
          </cell>
        </row>
        <row r="605">
          <cell r="A605">
            <v>100177</v>
          </cell>
          <cell r="B605" t="str">
            <v>МАСЛО ДВИГАТЕЛНО SAE 15W40 API CF-4/SG</v>
          </cell>
          <cell r="C605" t="str">
            <v>Л</v>
          </cell>
          <cell r="D605">
            <v>4.59</v>
          </cell>
        </row>
        <row r="606">
          <cell r="A606">
            <v>100103</v>
          </cell>
          <cell r="B606" t="str">
            <v>МАСЛО ДВИГАТЕЛНО SAE 30</v>
          </cell>
          <cell r="C606" t="str">
            <v>Л</v>
          </cell>
          <cell r="D606">
            <v>3.59</v>
          </cell>
        </row>
        <row r="607">
          <cell r="A607">
            <v>100180</v>
          </cell>
          <cell r="B607" t="str">
            <v>МАСЛО ДВИГАТЕЛНО SAE 5W30 API CF-4/SL/SF</v>
          </cell>
          <cell r="C607" t="str">
            <v>Л</v>
          </cell>
          <cell r="D607">
            <v>7.51</v>
          </cell>
        </row>
        <row r="608">
          <cell r="A608">
            <v>101480</v>
          </cell>
          <cell r="B608" t="str">
            <v>МАСЛО ДВИГАТЕЛНО SAE 5W40 API SL/CF/A3B3</v>
          </cell>
          <cell r="C608" t="str">
            <v>Л</v>
          </cell>
          <cell r="D608">
            <v>7.41</v>
          </cell>
        </row>
        <row r="609">
          <cell r="A609">
            <v>100178</v>
          </cell>
          <cell r="B609" t="str">
            <v>МАСЛО ДИФЕРЕНЦИАЛНО</v>
          </cell>
          <cell r="C609" t="str">
            <v>Л</v>
          </cell>
          <cell r="D609">
            <v>4.67</v>
          </cell>
        </row>
        <row r="610">
          <cell r="A610">
            <v>100181</v>
          </cell>
          <cell r="B610" t="str">
            <v>МАСЛО ХИДРАВЛИЧНО</v>
          </cell>
          <cell r="C610" t="str">
            <v>Л</v>
          </cell>
          <cell r="D610">
            <v>3.24</v>
          </cell>
        </row>
        <row r="611">
          <cell r="A611">
            <v>102789</v>
          </cell>
          <cell r="B611" t="str">
            <v>ТЕЧНОСТ /МАСЛО/ СПИРАЧНА 0.475 Л DOT 4</v>
          </cell>
          <cell r="C611" t="str">
            <v>БР</v>
          </cell>
          <cell r="D611">
            <v>3.07</v>
          </cell>
        </row>
        <row r="612">
          <cell r="A612">
            <v>100185</v>
          </cell>
          <cell r="B612" t="str">
            <v>ТЕЧНОСТ /МАСЛО/ СПИРАЧНА</v>
          </cell>
          <cell r="C612" t="str">
            <v>БР</v>
          </cell>
          <cell r="D612">
            <v>3.46</v>
          </cell>
        </row>
        <row r="613">
          <cell r="A613">
            <v>101505</v>
          </cell>
          <cell r="B613" t="str">
            <v>ТЕЧНОСТ ЗА ЧИСТАЧКИ ЗИМНА - 1 ЛИТРА</v>
          </cell>
          <cell r="C613" t="str">
            <v>БР</v>
          </cell>
          <cell r="D613">
            <v>2.35</v>
          </cell>
        </row>
        <row r="614">
          <cell r="A614">
            <v>100009</v>
          </cell>
          <cell r="B614" t="str">
            <v>ТЕЧНОСТ ЗА ЧИСТАЧКИ ЛЯТНА - 1 ЛИТРА</v>
          </cell>
          <cell r="C614" t="str">
            <v>БР</v>
          </cell>
          <cell r="D614">
            <v>1.43</v>
          </cell>
        </row>
        <row r="615">
          <cell r="A615">
            <v>102788</v>
          </cell>
          <cell r="B615" t="str">
            <v>АНТИФРИЗ 0,920 Л</v>
          </cell>
          <cell r="C615" t="str">
            <v>БР</v>
          </cell>
          <cell r="D615">
            <v>2.62</v>
          </cell>
        </row>
        <row r="616">
          <cell r="A616">
            <v>100173</v>
          </cell>
          <cell r="B616" t="str">
            <v>АНТИФРИЗ</v>
          </cell>
          <cell r="C616" t="str">
            <v>Л</v>
          </cell>
          <cell r="D616">
            <v>2.97</v>
          </cell>
        </row>
        <row r="617">
          <cell r="A617">
            <v>100174</v>
          </cell>
          <cell r="B617" t="str">
            <v>ГРЕС</v>
          </cell>
          <cell r="C617" t="str">
            <v>КГ</v>
          </cell>
          <cell r="D617">
            <v>4.51</v>
          </cell>
        </row>
        <row r="618">
          <cell r="A618">
            <v>101436</v>
          </cell>
          <cell r="B618" t="str">
            <v>ЗАЗЕМЛЕНИЕ ПРЕНОСИМО ЗА ВЕЛ 20КВ</v>
          </cell>
          <cell r="C618" t="str">
            <v>БР</v>
          </cell>
          <cell r="D618">
            <v>333.16</v>
          </cell>
        </row>
        <row r="619">
          <cell r="A619">
            <v>101439</v>
          </cell>
          <cell r="B619" t="str">
            <v>ЗАЗЕМЛЕНИЕ ПРЕНОСИМО ЗА ШИНИ 20КВ</v>
          </cell>
          <cell r="C619" t="str">
            <v>БР</v>
          </cell>
          <cell r="D619">
            <v>282.16000000000003</v>
          </cell>
        </row>
        <row r="620">
          <cell r="A620">
            <v>101437</v>
          </cell>
          <cell r="B620" t="str">
            <v>ЗАЗЕМЛЕНИЕ ПРЕНОСИМО ЗА ВЪЗД. МРЕЖА НН</v>
          </cell>
          <cell r="C620" t="str">
            <v>БР</v>
          </cell>
          <cell r="D620">
            <v>300.36</v>
          </cell>
        </row>
        <row r="621">
          <cell r="A621">
            <v>101438</v>
          </cell>
          <cell r="B621" t="str">
            <v>ЗАЗЕМЛЕНИЕ ПРЕНОСИМО ЗА НН ЗА ВП-ТА</v>
          </cell>
          <cell r="C621" t="str">
            <v>БР</v>
          </cell>
          <cell r="D621">
            <v>154.91999999999999</v>
          </cell>
        </row>
        <row r="622">
          <cell r="A622">
            <v>101440</v>
          </cell>
          <cell r="B622" t="str">
            <v>ЗАЗЕМЛЕНИЕ ПРЕНОСИМО ЗА ШИНИ НН</v>
          </cell>
          <cell r="C622" t="str">
            <v>БР</v>
          </cell>
          <cell r="D622">
            <v>184.25</v>
          </cell>
        </row>
        <row r="623">
          <cell r="A623">
            <v>101461</v>
          </cell>
          <cell r="B623" t="str">
            <v>КАСКА ЕЛЕКТРОМОНТЬОРСКА ПРЕДПАЗНА</v>
          </cell>
          <cell r="C623" t="str">
            <v>БР</v>
          </cell>
          <cell r="D623">
            <v>4.9400000000000004</v>
          </cell>
        </row>
        <row r="624">
          <cell r="A624">
            <v>101465</v>
          </cell>
          <cell r="B624" t="str">
            <v>РЪКАВИЦИ ДИЕЛЕКТРИЧНИ 20КВ /ЧИФТ/</v>
          </cell>
          <cell r="C624" t="str">
            <v>БР</v>
          </cell>
          <cell r="D624">
            <v>37.590000000000003</v>
          </cell>
        </row>
        <row r="625">
          <cell r="A625">
            <v>101464</v>
          </cell>
          <cell r="B625" t="str">
            <v>РЪКАВИЦИ ДИЕЛЕКТРИЧНИ НН /ЧИФТ/</v>
          </cell>
          <cell r="C625" t="str">
            <v>БР</v>
          </cell>
          <cell r="D625">
            <v>20.39</v>
          </cell>
        </row>
        <row r="626">
          <cell r="A626">
            <v>101450</v>
          </cell>
          <cell r="B626" t="str">
            <v>ЩАНГА ФАЗОУКАЗАТЕЛНА КОНТАКТНА 20КВ</v>
          </cell>
          <cell r="C626" t="str">
            <v>БР</v>
          </cell>
          <cell r="D626">
            <v>401.87</v>
          </cell>
        </row>
        <row r="627">
          <cell r="A627">
            <v>100261</v>
          </cell>
          <cell r="B627" t="str">
            <v>БРАВА КОДКЕЙ ТРИСТРАННА ЗА ТП</v>
          </cell>
          <cell r="C627" t="str">
            <v>БР</v>
          </cell>
          <cell r="D627">
            <v>0</v>
          </cell>
        </row>
        <row r="628">
          <cell r="A628">
            <v>101976</v>
          </cell>
          <cell r="B628" t="str">
            <v>ЛОСТОВЕ КОДКЕЙ К-Т ЗА ТП 2Х1000ММ</v>
          </cell>
          <cell r="C628" t="str">
            <v>БР</v>
          </cell>
          <cell r="D628">
            <v>0</v>
          </cell>
        </row>
        <row r="629">
          <cell r="A629">
            <v>101977</v>
          </cell>
          <cell r="B629" t="str">
            <v>ЛОСТОВЕ КОДКЕЙ К-Т ЗА ТП 2Х1200ММ</v>
          </cell>
          <cell r="C629" t="str">
            <v>БР</v>
          </cell>
          <cell r="D629">
            <v>0</v>
          </cell>
        </row>
        <row r="630">
          <cell r="A630">
            <v>101970</v>
          </cell>
          <cell r="B630" t="str">
            <v>БРАВА КОДКЕЙ ТРИСТРАННА ЗА РТ МЕТАЛНО</v>
          </cell>
          <cell r="C630" t="str">
            <v>БР</v>
          </cell>
          <cell r="D630">
            <v>0</v>
          </cell>
        </row>
        <row r="631">
          <cell r="A631">
            <v>101978</v>
          </cell>
          <cell r="B631" t="str">
            <v>ЛОСТОВЕ КОДКЕЙ К-Т ЗА РТ 2Х450ММ</v>
          </cell>
          <cell r="C631" t="str">
            <v>БР</v>
          </cell>
          <cell r="D631">
            <v>1</v>
          </cell>
        </row>
        <row r="632">
          <cell r="A632">
            <v>101979</v>
          </cell>
          <cell r="B632" t="str">
            <v>ЛОСТОВЕ КОДКЕЙ К-Т ЗА РТ 2Х500ММ</v>
          </cell>
          <cell r="C632" t="str">
            <v>БР</v>
          </cell>
          <cell r="D632">
            <v>1</v>
          </cell>
        </row>
        <row r="633">
          <cell r="A633">
            <v>101973</v>
          </cell>
          <cell r="B633" t="str">
            <v>КЛЮЧАЛКА /ПАТРОН/ КОДКЕЙ ЕДНОСТРАННА 1/2</v>
          </cell>
          <cell r="C633" t="str">
            <v>БР</v>
          </cell>
          <cell r="D633">
            <v>0</v>
          </cell>
        </row>
        <row r="634">
          <cell r="A634">
            <v>101974</v>
          </cell>
          <cell r="B634" t="str">
            <v>КЛЮЧАЛКА /ПАТРОН/ КОДКЕЙ ДВУСТРАННА</v>
          </cell>
          <cell r="C634" t="str">
            <v>БР</v>
          </cell>
          <cell r="D634">
            <v>0</v>
          </cell>
        </row>
        <row r="635">
          <cell r="A635">
            <v>101971</v>
          </cell>
          <cell r="B635" t="str">
            <v>БРАВА КОДКЕЙ ЕДНОСТРАННА ЗА ТЕПО ВЪТРЕШН</v>
          </cell>
          <cell r="C635" t="str">
            <v>БР</v>
          </cell>
          <cell r="D635">
            <v>0</v>
          </cell>
        </row>
        <row r="636">
          <cell r="A636">
            <v>101972</v>
          </cell>
          <cell r="B636" t="str">
            <v>БРАВА КОДКЕЙ ЕДНОСТРАННА ЗА ПОДСТАНЦИЯ</v>
          </cell>
          <cell r="C636" t="str">
            <v>БР</v>
          </cell>
          <cell r="D636">
            <v>0</v>
          </cell>
        </row>
        <row r="637">
          <cell r="A637">
            <v>100989</v>
          </cell>
          <cell r="B637" t="str">
            <v>КАТИНАР КОДКЕЙ С КЛЮЧАЛКА</v>
          </cell>
          <cell r="C637" t="str">
            <v>БР</v>
          </cell>
          <cell r="D637">
            <v>2.11</v>
          </cell>
        </row>
        <row r="638">
          <cell r="A638">
            <v>100407</v>
          </cell>
          <cell r="B638" t="str">
            <v>ПРОВОДНИК БОБИНАЖЕН ПЕТ-2F 1.80</v>
          </cell>
          <cell r="C638" t="str">
            <v>КГ</v>
          </cell>
          <cell r="D638">
            <v>4.04</v>
          </cell>
        </row>
        <row r="639">
          <cell r="A639">
            <v>100405</v>
          </cell>
          <cell r="B639" t="str">
            <v>ПРОВОДНИК БОБИНАЖЕН ПЕТ-2F 1.60</v>
          </cell>
          <cell r="C639" t="str">
            <v>КГ</v>
          </cell>
          <cell r="D639">
            <v>15.02</v>
          </cell>
        </row>
        <row r="640">
          <cell r="A640">
            <v>100404</v>
          </cell>
          <cell r="B640" t="str">
            <v>ПРОВОДНИК БОБИНАЖЕН ПЕТ-2F 1.50</v>
          </cell>
          <cell r="C640" t="str">
            <v>КГ</v>
          </cell>
          <cell r="D640">
            <v>13.51</v>
          </cell>
        </row>
        <row r="641">
          <cell r="A641">
            <v>100402</v>
          </cell>
          <cell r="B641" t="str">
            <v>ПРОВОДНИК БОБИНАЖЕН ПЕТ-2F 1.25</v>
          </cell>
          <cell r="C641" t="str">
            <v>КГ</v>
          </cell>
          <cell r="D641">
            <v>15.13</v>
          </cell>
        </row>
        <row r="642">
          <cell r="A642">
            <v>100399</v>
          </cell>
          <cell r="B642" t="str">
            <v>ПРОВОДНИК БОБИНАЖЕН ПЕТ-2F 1,18</v>
          </cell>
          <cell r="C642" t="str">
            <v>КГ</v>
          </cell>
          <cell r="D642">
            <v>12.76</v>
          </cell>
        </row>
        <row r="643">
          <cell r="B643" t="str">
            <v>ПРОВОДНИК БОБИНАЖЕН ПЕТ-2F 1.12</v>
          </cell>
          <cell r="C643" t="str">
            <v>КГ</v>
          </cell>
          <cell r="D643">
            <v>0</v>
          </cell>
        </row>
        <row r="644">
          <cell r="B644" t="str">
            <v>ПРОВОДНИК БОБИНАЖЕН ПЕТ-2F 1.18</v>
          </cell>
          <cell r="C644" t="str">
            <v>КГ</v>
          </cell>
          <cell r="D644">
            <v>0</v>
          </cell>
        </row>
        <row r="645">
          <cell r="B645" t="str">
            <v>ПРОВОДНИК БОБИНАЖЕН ПЕТ-2F 1.06</v>
          </cell>
          <cell r="C645" t="str">
            <v>КГ</v>
          </cell>
          <cell r="D645">
            <v>0</v>
          </cell>
        </row>
        <row r="646">
          <cell r="B646" t="str">
            <v>ПРОВОДНИК БОБИНАЖЕН ПЕТ-2F 0,63</v>
          </cell>
          <cell r="C646" t="str">
            <v>КГ</v>
          </cell>
          <cell r="D646">
            <v>0</v>
          </cell>
        </row>
        <row r="647">
          <cell r="B647" t="str">
            <v>ПРОВОДНИК БОБИНАЖЕН ПЕТ-2F 0,50</v>
          </cell>
          <cell r="C647" t="str">
            <v>КГ</v>
          </cell>
          <cell r="D647">
            <v>0</v>
          </cell>
        </row>
        <row r="648">
          <cell r="A648">
            <v>100396</v>
          </cell>
          <cell r="B648" t="str">
            <v>ПРОВОДНИК БОБИНАЖЕН ПЕТ-2F 0,90</v>
          </cell>
          <cell r="C648" t="str">
            <v>КГ</v>
          </cell>
          <cell r="D648">
            <v>7</v>
          </cell>
        </row>
        <row r="649">
          <cell r="A649">
            <v>100377</v>
          </cell>
          <cell r="B649" t="str">
            <v>ПРОВОДНИК БОБИНАЖЕН АПХК-F 2.00/0.3</v>
          </cell>
          <cell r="C649" t="str">
            <v>КГ</v>
          </cell>
          <cell r="D649">
            <v>9.99</v>
          </cell>
        </row>
        <row r="650">
          <cell r="A650">
            <v>100371</v>
          </cell>
          <cell r="B650" t="str">
            <v>ПРОВОДНИК БОБИНАЖЕН АПХК 1.60/0.3</v>
          </cell>
          <cell r="C650" t="str">
            <v>КГ</v>
          </cell>
          <cell r="D650">
            <v>10.64</v>
          </cell>
        </row>
        <row r="651">
          <cell r="A651">
            <v>100372</v>
          </cell>
          <cell r="B651" t="str">
            <v>ПРОВОДНИК БОБИНАЖЕН АПХК 1.80/0.3</v>
          </cell>
          <cell r="C651" t="str">
            <v>КГ</v>
          </cell>
          <cell r="D651">
            <v>10</v>
          </cell>
        </row>
        <row r="652">
          <cell r="A652">
            <v>101553</v>
          </cell>
          <cell r="B652" t="str">
            <v>ПРЕШПАН 1,5 ММ</v>
          </cell>
          <cell r="C652" t="str">
            <v>КГ</v>
          </cell>
          <cell r="D652">
            <v>5.5</v>
          </cell>
        </row>
        <row r="653">
          <cell r="A653">
            <v>101552</v>
          </cell>
          <cell r="B653" t="str">
            <v>ПРЕШПАН 0.5 ММ</v>
          </cell>
          <cell r="C653" t="str">
            <v>КГ</v>
          </cell>
          <cell r="D653">
            <v>5.5</v>
          </cell>
        </row>
        <row r="654">
          <cell r="B654" t="str">
            <v>ПРЕШПАН 1,0 0ММ</v>
          </cell>
          <cell r="C654" t="str">
            <v>КГ</v>
          </cell>
          <cell r="D654">
            <v>0</v>
          </cell>
        </row>
        <row r="655">
          <cell r="B655" t="str">
            <v>ПРЕШПАН 2 ММ</v>
          </cell>
          <cell r="C655" t="str">
            <v>КГ</v>
          </cell>
          <cell r="D655">
            <v>0</v>
          </cell>
        </row>
        <row r="656">
          <cell r="A656">
            <v>100274</v>
          </cell>
          <cell r="B656" t="str">
            <v>ПРЪСТ БЕЛИЛНА</v>
          </cell>
          <cell r="C656" t="str">
            <v>КГ</v>
          </cell>
          <cell r="D656">
            <v>0.18</v>
          </cell>
        </row>
        <row r="657">
          <cell r="A657">
            <v>100422</v>
          </cell>
          <cell r="B657" t="str">
            <v>УПЛЪТНИТЕЛ ЗА ИЗОЛАТОР НА МАСЛЕН ТРАНСФ.</v>
          </cell>
          <cell r="C657" t="str">
            <v>КГ</v>
          </cell>
          <cell r="D657">
            <v>1.57</v>
          </cell>
        </row>
        <row r="658">
          <cell r="B658" t="str">
            <v>стъклолакотръби ф 1</v>
          </cell>
          <cell r="C658" t="str">
            <v>БР</v>
          </cell>
          <cell r="D658">
            <v>0</v>
          </cell>
        </row>
        <row r="659">
          <cell r="B659" t="str">
            <v>стъклолакотръби ф 1,5</v>
          </cell>
          <cell r="C659" t="str">
            <v>М</v>
          </cell>
          <cell r="D659">
            <v>0</v>
          </cell>
        </row>
        <row r="660">
          <cell r="B660" t="str">
            <v>стъклолакотръби ф 2,5</v>
          </cell>
          <cell r="C660" t="str">
            <v>М</v>
          </cell>
          <cell r="D660">
            <v>0</v>
          </cell>
        </row>
        <row r="661">
          <cell r="B661" t="str">
            <v>стъклолакотръби ф 3</v>
          </cell>
          <cell r="C661" t="str">
            <v>М</v>
          </cell>
          <cell r="D661">
            <v>0</v>
          </cell>
        </row>
        <row r="662">
          <cell r="B662" t="str">
            <v>стъклолакотръби ф 3,5</v>
          </cell>
          <cell r="C662" t="str">
            <v>М</v>
          </cell>
          <cell r="D662">
            <v>0</v>
          </cell>
        </row>
        <row r="663">
          <cell r="B663" t="str">
            <v>стъклолакотръби ф 4</v>
          </cell>
          <cell r="C663" t="str">
            <v>М</v>
          </cell>
          <cell r="D663">
            <v>0</v>
          </cell>
        </row>
        <row r="664">
          <cell r="B664" t="str">
            <v>стъклолакотръби ф 5</v>
          </cell>
          <cell r="C664" t="str">
            <v>М</v>
          </cell>
          <cell r="D664">
            <v>0</v>
          </cell>
        </row>
        <row r="665">
          <cell r="B665" t="str">
            <v>стъклолакотръби ф 6</v>
          </cell>
          <cell r="C665" t="str">
            <v>М</v>
          </cell>
          <cell r="D665">
            <v>0</v>
          </cell>
        </row>
        <row r="666">
          <cell r="B666" t="str">
            <v>стъклолакотръби ф 8</v>
          </cell>
          <cell r="C666" t="str">
            <v>М</v>
          </cell>
          <cell r="D666">
            <v>0</v>
          </cell>
        </row>
        <row r="667">
          <cell r="B667" t="str">
            <v>стъклолакотръби ф 10</v>
          </cell>
          <cell r="C667" t="str">
            <v>М</v>
          </cell>
          <cell r="D667">
            <v>0</v>
          </cell>
        </row>
        <row r="668">
          <cell r="B668" t="str">
            <v>стъклолакотръби ф 12</v>
          </cell>
          <cell r="C668" t="str">
            <v>М</v>
          </cell>
          <cell r="D668">
            <v>0</v>
          </cell>
        </row>
        <row r="669">
          <cell r="A669">
            <v>999999</v>
          </cell>
          <cell r="B669" t="str">
            <v>ЛЕНТА ПАМУЧНА БАНДАЖНА 20 Х 0,15</v>
          </cell>
          <cell r="C669" t="str">
            <v>М</v>
          </cell>
          <cell r="D669">
            <v>0</v>
          </cell>
        </row>
      </sheetData>
      <sheetData sheetId="4">
        <row r="3">
          <cell r="B3">
            <v>1000000</v>
          </cell>
          <cell r="C3" t="str">
            <v>Направа на шурфове 1/0.8/0.6</v>
          </cell>
          <cell r="D3" t="str">
            <v>изкопаване,  зариване,  трмбоване</v>
          </cell>
          <cell r="E3" t="str">
            <v>бр.</v>
          </cell>
          <cell r="F3">
            <v>10</v>
          </cell>
          <cell r="G3">
            <v>5.51</v>
          </cell>
          <cell r="H3">
            <v>9</v>
          </cell>
          <cell r="I3">
            <v>9</v>
          </cell>
          <cell r="J3">
            <v>20</v>
          </cell>
          <cell r="K3">
            <v>10.5</v>
          </cell>
          <cell r="L3">
            <v>12.47</v>
          </cell>
          <cell r="M3">
            <v>7.78</v>
          </cell>
          <cell r="N3">
            <v>7.02</v>
          </cell>
          <cell r="O3">
            <v>5.51</v>
          </cell>
          <cell r="P3">
            <v>20</v>
          </cell>
        </row>
        <row r="4">
          <cell r="B4">
            <v>1000001</v>
          </cell>
          <cell r="C4" t="str">
            <v>Направа на шурфове 1.1/1/0.6</v>
          </cell>
          <cell r="D4" t="str">
            <v>изкопаване,  зариване,  трмбоване</v>
          </cell>
          <cell r="E4" t="str">
            <v>бр.</v>
          </cell>
          <cell r="F4">
            <v>13</v>
          </cell>
          <cell r="G4">
            <v>7.9</v>
          </cell>
          <cell r="H4">
            <v>9</v>
          </cell>
          <cell r="I4">
            <v>10</v>
          </cell>
          <cell r="J4">
            <v>22</v>
          </cell>
          <cell r="K4">
            <v>13</v>
          </cell>
          <cell r="L4">
            <v>17.010000000000002</v>
          </cell>
          <cell r="M4">
            <v>8.75</v>
          </cell>
          <cell r="N4">
            <v>7.02</v>
          </cell>
          <cell r="O4">
            <v>7.02</v>
          </cell>
          <cell r="P4">
            <v>22</v>
          </cell>
        </row>
        <row r="5">
          <cell r="B5">
            <v>1000002</v>
          </cell>
          <cell r="C5" t="str">
            <v>Разкъртване на тротоар-бетонен</v>
          </cell>
          <cell r="D5" t="str">
            <v>труд,  инструменти,  механизация (до 10 см)</v>
          </cell>
          <cell r="E5" t="str">
            <v>м2</v>
          </cell>
          <cell r="F5">
            <v>10.4</v>
          </cell>
          <cell r="G5">
            <v>11.14</v>
          </cell>
          <cell r="H5">
            <v>10.498552350000001</v>
          </cell>
          <cell r="I5">
            <v>10</v>
          </cell>
          <cell r="J5">
            <v>15</v>
          </cell>
          <cell r="K5">
            <v>10.64</v>
          </cell>
          <cell r="L5">
            <v>8.02</v>
          </cell>
          <cell r="M5">
            <v>10.5</v>
          </cell>
          <cell r="N5">
            <v>6.05</v>
          </cell>
          <cell r="O5">
            <v>6.05</v>
          </cell>
          <cell r="P5">
            <v>15</v>
          </cell>
        </row>
        <row r="6">
          <cell r="B6">
            <v>1000003</v>
          </cell>
          <cell r="C6" t="str">
            <v>Разкъртване на тротоар-с тротоарни плочки</v>
          </cell>
          <cell r="D6" t="str">
            <v>труд,  инструменти,  механизация</v>
          </cell>
          <cell r="E6" t="str">
            <v>м2</v>
          </cell>
          <cell r="F6">
            <v>1.37</v>
          </cell>
          <cell r="G6">
            <v>2.31</v>
          </cell>
          <cell r="H6">
            <v>1.6698396</v>
          </cell>
          <cell r="I6">
            <v>1.68</v>
          </cell>
          <cell r="J6">
            <v>2.27</v>
          </cell>
          <cell r="K6">
            <v>2.1</v>
          </cell>
          <cell r="L6">
            <v>3.59</v>
          </cell>
          <cell r="M6">
            <v>1.75</v>
          </cell>
          <cell r="N6">
            <v>2.3199999999999998</v>
          </cell>
          <cell r="O6">
            <v>1.37</v>
          </cell>
          <cell r="P6">
            <v>3.59</v>
          </cell>
        </row>
        <row r="7">
          <cell r="B7">
            <v>1000004</v>
          </cell>
          <cell r="C7" t="str">
            <v>Разкъртване на паважна настилка</v>
          </cell>
          <cell r="D7" t="str">
            <v>труд,  инструменти,  механизация</v>
          </cell>
          <cell r="E7" t="str">
            <v>м2</v>
          </cell>
          <cell r="F7">
            <v>2.7</v>
          </cell>
          <cell r="G7">
            <v>7</v>
          </cell>
          <cell r="H7">
            <v>2.80375095</v>
          </cell>
          <cell r="I7">
            <v>2.4</v>
          </cell>
          <cell r="J7">
            <v>3.78</v>
          </cell>
          <cell r="K7">
            <v>3.21</v>
          </cell>
          <cell r="L7">
            <v>1.21</v>
          </cell>
          <cell r="M7">
            <v>3.26</v>
          </cell>
          <cell r="N7">
            <v>2</v>
          </cell>
          <cell r="O7">
            <v>1.21</v>
          </cell>
          <cell r="P7">
            <v>7</v>
          </cell>
        </row>
        <row r="8">
          <cell r="B8">
            <v>1000005</v>
          </cell>
          <cell r="C8" t="str">
            <v>Разкъртване на асфалтова настилка</v>
          </cell>
          <cell r="D8" t="str">
            <v>труд,  инструменти,  механизация</v>
          </cell>
          <cell r="E8" t="str">
            <v>м2</v>
          </cell>
          <cell r="F8">
            <v>4.75</v>
          </cell>
          <cell r="G8">
            <v>6.3</v>
          </cell>
          <cell r="H8">
            <v>4.2028057499999996</v>
          </cell>
          <cell r="I8">
            <v>4.5</v>
          </cell>
          <cell r="J8">
            <v>10</v>
          </cell>
          <cell r="K8">
            <v>5.18</v>
          </cell>
          <cell r="L8">
            <v>5.21</v>
          </cell>
          <cell r="M8">
            <v>3.64</v>
          </cell>
          <cell r="N8">
            <v>3.83</v>
          </cell>
          <cell r="O8">
            <v>3.64</v>
          </cell>
          <cell r="P8">
            <v>10</v>
          </cell>
        </row>
        <row r="9">
          <cell r="B9">
            <v>1000006</v>
          </cell>
          <cell r="C9" t="str">
            <v>Рязане на асфалтова настилка</v>
          </cell>
          <cell r="D9" t="str">
            <v>едностранно,  включително консумативи</v>
          </cell>
          <cell r="E9" t="str">
            <v>м</v>
          </cell>
          <cell r="F9">
            <v>3.96</v>
          </cell>
          <cell r="G9">
            <v>3.64</v>
          </cell>
          <cell r="H9">
            <v>3.8</v>
          </cell>
          <cell r="I9">
            <v>3.5</v>
          </cell>
          <cell r="J9">
            <v>3.5</v>
          </cell>
          <cell r="K9">
            <v>3.8</v>
          </cell>
          <cell r="L9">
            <v>1.98</v>
          </cell>
          <cell r="M9">
            <v>3.9</v>
          </cell>
          <cell r="N9">
            <v>2.66</v>
          </cell>
          <cell r="O9">
            <v>1.98</v>
          </cell>
          <cell r="P9">
            <v>3.96</v>
          </cell>
        </row>
        <row r="10">
          <cell r="B10">
            <v>1000007</v>
          </cell>
          <cell r="C10" t="str">
            <v xml:space="preserve">Възстановяване на тротоар-бетонен </v>
          </cell>
          <cell r="D10" t="str">
            <v>бетон до 10 см,  включително материали и консумативи</v>
          </cell>
          <cell r="E10" t="str">
            <v>м2</v>
          </cell>
          <cell r="F10">
            <v>18.690000000000001</v>
          </cell>
          <cell r="G10">
            <v>23.4</v>
          </cell>
          <cell r="H10">
            <v>21.995206199999998</v>
          </cell>
          <cell r="I10">
            <v>20</v>
          </cell>
          <cell r="J10">
            <v>18.25</v>
          </cell>
          <cell r="K10">
            <v>19.670000000000002</v>
          </cell>
          <cell r="L10">
            <v>16.14</v>
          </cell>
          <cell r="M10">
            <v>21.75</v>
          </cell>
          <cell r="N10">
            <v>21.58</v>
          </cell>
          <cell r="O10">
            <v>16.14</v>
          </cell>
          <cell r="P10">
            <v>23.4</v>
          </cell>
        </row>
        <row r="11">
          <cell r="B11">
            <v>1000008</v>
          </cell>
          <cell r="C11" t="str">
            <v>Възстановяване на тротоар с плочки-нови</v>
          </cell>
          <cell r="D11" t="str">
            <v>включително материали и консумативи</v>
          </cell>
          <cell r="E11" t="str">
            <v>м2</v>
          </cell>
          <cell r="F11">
            <v>27</v>
          </cell>
          <cell r="G11">
            <v>25.39</v>
          </cell>
          <cell r="H11">
            <v>28.005238800000001</v>
          </cell>
          <cell r="I11">
            <v>25</v>
          </cell>
          <cell r="J11">
            <v>27.16</v>
          </cell>
          <cell r="K11">
            <v>26.37</v>
          </cell>
          <cell r="L11">
            <v>24.98</v>
          </cell>
          <cell r="M11">
            <v>23.46</v>
          </cell>
          <cell r="N11">
            <v>25.87</v>
          </cell>
          <cell r="O11">
            <v>23.46</v>
          </cell>
          <cell r="P11">
            <v>28.005238800000001</v>
          </cell>
        </row>
        <row r="12">
          <cell r="B12">
            <v>1000009</v>
          </cell>
          <cell r="C12" t="str">
            <v>Възстановяване на тротоар с плочки-стари</v>
          </cell>
          <cell r="D12" t="str">
            <v>включително материали и консумативи</v>
          </cell>
          <cell r="E12" t="str">
            <v>м2</v>
          </cell>
          <cell r="F12">
            <v>11.88</v>
          </cell>
          <cell r="G12">
            <v>9.75</v>
          </cell>
          <cell r="H12">
            <v>14.037732500000001</v>
          </cell>
          <cell r="I12">
            <v>9.5</v>
          </cell>
          <cell r="J12">
            <v>14.42</v>
          </cell>
          <cell r="K12">
            <v>9.9</v>
          </cell>
          <cell r="L12">
            <v>7.8</v>
          </cell>
          <cell r="M12">
            <v>12.34</v>
          </cell>
          <cell r="N12">
            <v>13.65</v>
          </cell>
          <cell r="O12">
            <v>7.8</v>
          </cell>
          <cell r="P12">
            <v>14.42</v>
          </cell>
        </row>
        <row r="13">
          <cell r="B13">
            <v>1000010</v>
          </cell>
          <cell r="C13" t="str">
            <v>Възстановяване на тротоар с плочки-лукс</v>
          </cell>
          <cell r="D13" t="str">
            <v>включително материали и консумативи</v>
          </cell>
          <cell r="E13" t="str">
            <v>м2</v>
          </cell>
          <cell r="F13">
            <v>37</v>
          </cell>
          <cell r="G13">
            <v>36.950000000000003</v>
          </cell>
          <cell r="H13">
            <v>37.999758499999999</v>
          </cell>
          <cell r="I13">
            <v>35.5</v>
          </cell>
          <cell r="J13">
            <v>50</v>
          </cell>
          <cell r="K13">
            <v>30.6</v>
          </cell>
          <cell r="L13">
            <v>37.64</v>
          </cell>
          <cell r="M13">
            <v>30.14</v>
          </cell>
          <cell r="N13">
            <v>29.16</v>
          </cell>
          <cell r="O13">
            <v>29.16</v>
          </cell>
          <cell r="P13">
            <v>50</v>
          </cell>
        </row>
        <row r="14">
          <cell r="B14">
            <v>1000011</v>
          </cell>
          <cell r="C14" t="str">
            <v>Възстановяване на асфалтова настилка-път</v>
          </cell>
          <cell r="D14" t="str">
            <v>труд,  чакъл,  асфалтобетонова смес</v>
          </cell>
          <cell r="E14" t="str">
            <v>м2</v>
          </cell>
          <cell r="F14">
            <v>44</v>
          </cell>
          <cell r="G14">
            <v>40.54</v>
          </cell>
          <cell r="H14">
            <v>49</v>
          </cell>
          <cell r="I14">
            <v>54.96</v>
          </cell>
          <cell r="J14">
            <v>42</v>
          </cell>
          <cell r="K14">
            <v>42.48</v>
          </cell>
          <cell r="L14">
            <v>34.53</v>
          </cell>
          <cell r="M14">
            <v>40.880000000000003</v>
          </cell>
          <cell r="N14">
            <v>54.39</v>
          </cell>
          <cell r="O14">
            <v>34.53</v>
          </cell>
          <cell r="P14">
            <v>54.96</v>
          </cell>
        </row>
        <row r="15">
          <cell r="B15">
            <v>1000012</v>
          </cell>
          <cell r="C15" t="str">
            <v>Възстановяване на асфалтова настилка-тротоар</v>
          </cell>
          <cell r="D15" t="str">
            <v>труд,  чакъл,  асфалтобетонова смес</v>
          </cell>
          <cell r="E15" t="str">
            <v>м2</v>
          </cell>
          <cell r="F15">
            <v>35</v>
          </cell>
          <cell r="G15">
            <v>32.99</v>
          </cell>
          <cell r="H15">
            <v>38</v>
          </cell>
          <cell r="I15">
            <v>41.41</v>
          </cell>
          <cell r="J15">
            <v>31.88</v>
          </cell>
          <cell r="K15">
            <v>34.53</v>
          </cell>
          <cell r="L15">
            <v>34.53</v>
          </cell>
          <cell r="M15">
            <v>32.700000000000003</v>
          </cell>
          <cell r="N15">
            <v>38.71</v>
          </cell>
          <cell r="O15">
            <v>31.88</v>
          </cell>
          <cell r="P15">
            <v>41.41</v>
          </cell>
        </row>
        <row r="16">
          <cell r="B16">
            <v>1000013</v>
          </cell>
          <cell r="C16" t="str">
            <v>Възстановянване на паважна настилка</v>
          </cell>
          <cell r="D16" t="str">
            <v>включително материали и консумативи</v>
          </cell>
          <cell r="E16" t="str">
            <v>м2</v>
          </cell>
          <cell r="F16">
            <v>14</v>
          </cell>
          <cell r="G16">
            <v>14.97</v>
          </cell>
          <cell r="H16">
            <v>11.43039205</v>
          </cell>
          <cell r="I16">
            <v>5.35</v>
          </cell>
          <cell r="J16">
            <v>14.42</v>
          </cell>
          <cell r="K16">
            <v>12.09</v>
          </cell>
          <cell r="L16">
            <v>25</v>
          </cell>
          <cell r="M16">
            <v>12.34</v>
          </cell>
          <cell r="N16">
            <v>9.33</v>
          </cell>
          <cell r="O16">
            <v>5.35</v>
          </cell>
          <cell r="P16">
            <v>25</v>
          </cell>
        </row>
        <row r="17">
          <cell r="B17">
            <v>1000014</v>
          </cell>
          <cell r="C17" t="str">
            <v>Демонтаж бетонни бордюри</v>
          </cell>
          <cell r="D17" t="str">
            <v>труд,  инструменти,  механизация</v>
          </cell>
          <cell r="E17" t="str">
            <v>м</v>
          </cell>
          <cell r="F17">
            <v>3</v>
          </cell>
          <cell r="G17">
            <v>3.3</v>
          </cell>
          <cell r="H17">
            <v>3.0463290000000001</v>
          </cell>
          <cell r="I17">
            <v>1.5</v>
          </cell>
          <cell r="J17">
            <v>7</v>
          </cell>
          <cell r="K17">
            <v>3.24</v>
          </cell>
          <cell r="L17">
            <v>3.23</v>
          </cell>
          <cell r="M17">
            <v>3.26</v>
          </cell>
          <cell r="N17">
            <v>1.39</v>
          </cell>
          <cell r="O17">
            <v>1.39</v>
          </cell>
          <cell r="P17">
            <v>7</v>
          </cell>
        </row>
        <row r="18">
          <cell r="B18">
            <v>1000015</v>
          </cell>
          <cell r="C18" t="str">
            <v>Монтаж бетонни бордюри-нови</v>
          </cell>
          <cell r="D18" t="str">
            <v>включително бордюри и материали за монтаж</v>
          </cell>
          <cell r="E18" t="str">
            <v>м</v>
          </cell>
          <cell r="F18">
            <v>19</v>
          </cell>
          <cell r="G18">
            <v>13.86</v>
          </cell>
          <cell r="H18">
            <v>19.021458500000001</v>
          </cell>
          <cell r="I18">
            <v>13</v>
          </cell>
          <cell r="J18">
            <v>22.5</v>
          </cell>
          <cell r="K18">
            <v>16</v>
          </cell>
          <cell r="L18">
            <v>21.97</v>
          </cell>
          <cell r="M18">
            <v>12.24</v>
          </cell>
          <cell r="N18">
            <v>14.3</v>
          </cell>
          <cell r="O18">
            <v>12.24</v>
          </cell>
          <cell r="P18">
            <v>22.5</v>
          </cell>
        </row>
        <row r="19">
          <cell r="B19">
            <v>1000016</v>
          </cell>
          <cell r="C19" t="str">
            <v>Монтаж бетонни бордюри-стари</v>
          </cell>
          <cell r="D19" t="str">
            <v>включително  материали за монтаж</v>
          </cell>
          <cell r="E19" t="str">
            <v>бр.</v>
          </cell>
          <cell r="F19">
            <v>9</v>
          </cell>
          <cell r="G19">
            <v>5.92</v>
          </cell>
          <cell r="H19">
            <v>9.3873669999999994</v>
          </cell>
          <cell r="I19">
            <v>5</v>
          </cell>
          <cell r="J19">
            <v>9.76</v>
          </cell>
          <cell r="K19">
            <v>7</v>
          </cell>
          <cell r="L19">
            <v>6.41</v>
          </cell>
          <cell r="M19">
            <v>7.79</v>
          </cell>
          <cell r="N19">
            <v>6.02</v>
          </cell>
          <cell r="O19">
            <v>5</v>
          </cell>
          <cell r="P19">
            <v>9.76</v>
          </cell>
        </row>
        <row r="20">
          <cell r="B20">
            <v>1000017</v>
          </cell>
          <cell r="C20" t="str">
            <v>Направа изкоп ІІІ категория 0.8/0.4</v>
          </cell>
          <cell r="D20" t="str">
            <v>изкопаване,  зариване (обратно засипване със земни почви),  трамбоване</v>
          </cell>
          <cell r="E20" t="str">
            <v>м</v>
          </cell>
          <cell r="F20">
            <v>8</v>
          </cell>
          <cell r="G20">
            <v>8.26</v>
          </cell>
          <cell r="H20">
            <v>7</v>
          </cell>
          <cell r="I20">
            <v>7</v>
          </cell>
          <cell r="J20">
            <v>7.1459999999999999</v>
          </cell>
          <cell r="K20">
            <v>7.9</v>
          </cell>
          <cell r="L20">
            <v>5.6</v>
          </cell>
          <cell r="M20">
            <v>8.5299999999999994</v>
          </cell>
          <cell r="N20">
            <v>6.08</v>
          </cell>
          <cell r="O20">
            <v>5.6</v>
          </cell>
          <cell r="P20">
            <v>8.5299999999999994</v>
          </cell>
        </row>
        <row r="21">
          <cell r="B21">
            <v>1000018</v>
          </cell>
          <cell r="C21" t="str">
            <v>Направа изкоп ІІІ категория 0.8/0.4 в/у кабел</v>
          </cell>
          <cell r="D21" t="str">
            <v>изкопаване,  зариване (обратно засипване със земни почви),  трамбоване</v>
          </cell>
          <cell r="E21" t="str">
            <v>м</v>
          </cell>
          <cell r="F21">
            <v>9.1999999999999993</v>
          </cell>
          <cell r="G21">
            <v>8.93</v>
          </cell>
          <cell r="H21">
            <v>8</v>
          </cell>
          <cell r="I21">
            <v>8.5</v>
          </cell>
          <cell r="J21">
            <v>8.5139999999999993</v>
          </cell>
          <cell r="K21">
            <v>8.5</v>
          </cell>
          <cell r="L21">
            <v>6.6</v>
          </cell>
          <cell r="M21">
            <v>9.6</v>
          </cell>
          <cell r="N21">
            <v>6.99</v>
          </cell>
          <cell r="O21">
            <v>6.6</v>
          </cell>
          <cell r="P21">
            <v>9.6</v>
          </cell>
        </row>
        <row r="22">
          <cell r="B22">
            <v>1000019</v>
          </cell>
          <cell r="C22" t="str">
            <v>Направа изкоп ІІІ категория 0.8/0.6</v>
          </cell>
          <cell r="D22" t="str">
            <v>изкопаване,  зариване (обратно засипване със земни почви),  трамбоване</v>
          </cell>
          <cell r="E22" t="str">
            <v>м</v>
          </cell>
          <cell r="F22">
            <v>9.4</v>
          </cell>
          <cell r="G22">
            <v>9.23</v>
          </cell>
          <cell r="H22">
            <v>8</v>
          </cell>
          <cell r="I22">
            <v>8</v>
          </cell>
          <cell r="J22">
            <v>9.0809999999999995</v>
          </cell>
          <cell r="K22">
            <v>9.1999999999999993</v>
          </cell>
          <cell r="L22">
            <v>6.1</v>
          </cell>
          <cell r="M22">
            <v>9.64</v>
          </cell>
          <cell r="N22">
            <v>6.53</v>
          </cell>
          <cell r="O22">
            <v>6.1</v>
          </cell>
          <cell r="P22">
            <v>9.64</v>
          </cell>
        </row>
        <row r="23">
          <cell r="B23">
            <v>1000020</v>
          </cell>
          <cell r="C23" t="str">
            <v>Направа изкоп ІІІ категория 0.8/0.6 в/у кабел</v>
          </cell>
          <cell r="D23" t="str">
            <v>изкопаване,  зариване (обратно засипване със земни почви),  трамбоване</v>
          </cell>
          <cell r="E23" t="str">
            <v>м</v>
          </cell>
          <cell r="F23">
            <v>10.5</v>
          </cell>
          <cell r="G23">
            <v>9.7200000000000006</v>
          </cell>
          <cell r="H23">
            <v>8.5</v>
          </cell>
          <cell r="I23">
            <v>9.1999999999999993</v>
          </cell>
          <cell r="J23">
            <v>9.7560000000000002</v>
          </cell>
          <cell r="K23">
            <v>9.5</v>
          </cell>
          <cell r="L23">
            <v>7.1</v>
          </cell>
          <cell r="M23">
            <v>10.9</v>
          </cell>
          <cell r="N23">
            <v>9.27</v>
          </cell>
          <cell r="O23">
            <v>7.1</v>
          </cell>
          <cell r="P23">
            <v>10.9</v>
          </cell>
        </row>
        <row r="24">
          <cell r="B24">
            <v>1000021</v>
          </cell>
          <cell r="C24" t="str">
            <v>Направа изкоп ІІІ категория 0.8/0.8</v>
          </cell>
          <cell r="D24" t="str">
            <v>изкопаване,  зариване (обратно засипване със земни почви),  трамбоване</v>
          </cell>
          <cell r="E24" t="str">
            <v>м</v>
          </cell>
          <cell r="F24">
            <v>10.4</v>
          </cell>
          <cell r="G24">
            <v>8.07</v>
          </cell>
          <cell r="H24">
            <v>8.9</v>
          </cell>
          <cell r="I24">
            <v>10</v>
          </cell>
          <cell r="J24">
            <v>10.44</v>
          </cell>
          <cell r="K24">
            <v>10.5</v>
          </cell>
          <cell r="L24">
            <v>7.98</v>
          </cell>
          <cell r="M24">
            <v>11.9</v>
          </cell>
          <cell r="N24">
            <v>7.68</v>
          </cell>
          <cell r="O24">
            <v>7.68</v>
          </cell>
          <cell r="P24">
            <v>11.9</v>
          </cell>
        </row>
        <row r="25">
          <cell r="B25">
            <v>1000022</v>
          </cell>
          <cell r="C25" t="str">
            <v>Направа изкоп ІІІ категория 0.8/0.8 в/у кабел</v>
          </cell>
          <cell r="D25" t="str">
            <v>изкопаване,  зариване (обратно засипване със земни почви),  трамбоване</v>
          </cell>
          <cell r="E25" t="str">
            <v>м</v>
          </cell>
          <cell r="F25">
            <v>11.5</v>
          </cell>
          <cell r="G25">
            <v>9.0399999999999991</v>
          </cell>
          <cell r="H25">
            <v>10</v>
          </cell>
          <cell r="I25">
            <v>12</v>
          </cell>
          <cell r="J25">
            <v>11.798999999999999</v>
          </cell>
          <cell r="K25">
            <v>11.25</v>
          </cell>
          <cell r="L25">
            <v>8.98</v>
          </cell>
          <cell r="M25">
            <v>14.75</v>
          </cell>
          <cell r="N25">
            <v>8.92</v>
          </cell>
          <cell r="O25">
            <v>8.92</v>
          </cell>
          <cell r="P25">
            <v>14.75</v>
          </cell>
        </row>
        <row r="26">
          <cell r="B26">
            <v>1000023</v>
          </cell>
          <cell r="C26" t="str">
            <v>Направа изкоп ІІІ категория 1.1/0.4</v>
          </cell>
          <cell r="D26" t="str">
            <v>изкопаване,  зариване (обратно засипване със земни почви),  трамбоване</v>
          </cell>
          <cell r="E26" t="str">
            <v>м</v>
          </cell>
          <cell r="F26">
            <v>10</v>
          </cell>
          <cell r="G26">
            <v>7.13</v>
          </cell>
          <cell r="H26">
            <v>8.5</v>
          </cell>
          <cell r="I26">
            <v>8.5</v>
          </cell>
          <cell r="J26">
            <v>10.44</v>
          </cell>
          <cell r="K26">
            <v>9.9</v>
          </cell>
          <cell r="L26">
            <v>8.98</v>
          </cell>
          <cell r="M26">
            <v>10.9</v>
          </cell>
          <cell r="N26">
            <v>7.82</v>
          </cell>
          <cell r="O26">
            <v>7.13</v>
          </cell>
          <cell r="P26">
            <v>10.9</v>
          </cell>
        </row>
        <row r="27">
          <cell r="B27">
            <v>1000024</v>
          </cell>
          <cell r="C27" t="str">
            <v>Направа изкоп ІІІ категория 1.1/0.4 в/у кабел</v>
          </cell>
          <cell r="D27" t="str">
            <v>изкопаване,  зариване (обратно засипване със земни почви),  трамбоване</v>
          </cell>
          <cell r="E27" t="str">
            <v>м</v>
          </cell>
          <cell r="F27">
            <v>11</v>
          </cell>
          <cell r="G27">
            <v>8.18</v>
          </cell>
          <cell r="H27">
            <v>10</v>
          </cell>
          <cell r="I27">
            <v>10</v>
          </cell>
          <cell r="J27">
            <v>11.8</v>
          </cell>
          <cell r="K27">
            <v>10.5</v>
          </cell>
          <cell r="L27">
            <v>9.8000000000000007</v>
          </cell>
          <cell r="M27">
            <v>12.5</v>
          </cell>
          <cell r="N27">
            <v>8.51</v>
          </cell>
          <cell r="O27">
            <v>8.18</v>
          </cell>
          <cell r="P27">
            <v>12.5</v>
          </cell>
        </row>
        <row r="28">
          <cell r="B28">
            <v>1000025</v>
          </cell>
          <cell r="C28" t="str">
            <v>Направа изкоп ІІІ категория 1.1/0.6</v>
          </cell>
          <cell r="D28" t="str">
            <v>изкопаване,  зариване (обратно засипване със земни почви),  трамбоване</v>
          </cell>
          <cell r="E28" t="str">
            <v>м</v>
          </cell>
          <cell r="F28">
            <v>11.5</v>
          </cell>
          <cell r="G28">
            <v>11.46</v>
          </cell>
          <cell r="H28">
            <v>11</v>
          </cell>
          <cell r="I28">
            <v>11.5</v>
          </cell>
          <cell r="J28">
            <v>12.37</v>
          </cell>
          <cell r="K28">
            <v>11.5</v>
          </cell>
          <cell r="L28">
            <v>9.1</v>
          </cell>
          <cell r="M28">
            <v>11.5</v>
          </cell>
          <cell r="N28">
            <v>9.1999999999999993</v>
          </cell>
          <cell r="O28">
            <v>9.1</v>
          </cell>
          <cell r="P28">
            <v>12.37</v>
          </cell>
        </row>
        <row r="29">
          <cell r="B29">
            <v>1000026</v>
          </cell>
          <cell r="C29" t="str">
            <v>Направа изкоп ІІІ категория 1.1/0.6 в/у кабел</v>
          </cell>
          <cell r="D29" t="str">
            <v>изкопаване,  зариване (обратно засипване със земни почви),  трамбоване</v>
          </cell>
          <cell r="E29" t="str">
            <v>м</v>
          </cell>
          <cell r="F29">
            <v>13</v>
          </cell>
          <cell r="G29">
            <v>12.64</v>
          </cell>
          <cell r="H29">
            <v>11.5</v>
          </cell>
          <cell r="I29">
            <v>12</v>
          </cell>
          <cell r="J29">
            <v>13.05</v>
          </cell>
          <cell r="K29">
            <v>11.7</v>
          </cell>
          <cell r="L29">
            <v>10.1</v>
          </cell>
          <cell r="M29">
            <v>13.1</v>
          </cell>
          <cell r="N29">
            <v>9.2899999999999991</v>
          </cell>
          <cell r="O29">
            <v>9.2899999999999991</v>
          </cell>
          <cell r="P29">
            <v>13.1</v>
          </cell>
        </row>
        <row r="30">
          <cell r="B30">
            <v>1000027</v>
          </cell>
          <cell r="C30" t="str">
            <v>Направа изкоп ІІІ категория 1.1/0.8</v>
          </cell>
          <cell r="D30" t="str">
            <v>изкопаване,  зариване (обратно засипване със земни почви),  трамбоване</v>
          </cell>
          <cell r="E30" t="str">
            <v>м</v>
          </cell>
          <cell r="F30">
            <v>12.4</v>
          </cell>
          <cell r="G30">
            <v>10.09</v>
          </cell>
          <cell r="H30">
            <v>11.2</v>
          </cell>
          <cell r="I30">
            <v>12</v>
          </cell>
          <cell r="J30">
            <v>12.37</v>
          </cell>
          <cell r="K30">
            <v>12</v>
          </cell>
          <cell r="L30">
            <v>10.98</v>
          </cell>
          <cell r="M30">
            <v>13.7</v>
          </cell>
          <cell r="N30">
            <v>8.0500000000000007</v>
          </cell>
          <cell r="O30">
            <v>8.0500000000000007</v>
          </cell>
          <cell r="P30">
            <v>13.7</v>
          </cell>
        </row>
        <row r="31">
          <cell r="B31">
            <v>1000028</v>
          </cell>
          <cell r="C31" t="str">
            <v>Направа изкоп ІІІ категория 1.1/0.8 в/у кабел</v>
          </cell>
          <cell r="D31" t="str">
            <v>изкопаване,  зариване (обратно засипване със земни почви),  трамбоване</v>
          </cell>
          <cell r="E31" t="str">
            <v>м</v>
          </cell>
          <cell r="F31">
            <v>14</v>
          </cell>
          <cell r="G31">
            <v>11.61</v>
          </cell>
          <cell r="H31">
            <v>12</v>
          </cell>
          <cell r="I31">
            <v>12.5</v>
          </cell>
          <cell r="J31">
            <v>13.73</v>
          </cell>
          <cell r="K31">
            <v>12.6</v>
          </cell>
          <cell r="L31">
            <v>11.98</v>
          </cell>
          <cell r="M31">
            <v>16.190000000000001</v>
          </cell>
          <cell r="N31">
            <v>8.23</v>
          </cell>
          <cell r="O31">
            <v>8.23</v>
          </cell>
          <cell r="P31">
            <v>16.190000000000001</v>
          </cell>
        </row>
        <row r="32">
          <cell r="B32">
            <v>1000029</v>
          </cell>
          <cell r="C32" t="str">
            <v>Направа изкоп ІІІ категория 1.3/0.8</v>
          </cell>
          <cell r="D32" t="str">
            <v>изкопаване,  зариване (обратно засипване със земни почви),  трамбоване</v>
          </cell>
          <cell r="E32" t="str">
            <v>м</v>
          </cell>
          <cell r="F32">
            <v>14.2</v>
          </cell>
          <cell r="G32">
            <v>11.63</v>
          </cell>
          <cell r="H32">
            <v>11.2</v>
          </cell>
          <cell r="I32">
            <v>12.5</v>
          </cell>
          <cell r="J32">
            <v>17.02</v>
          </cell>
          <cell r="K32">
            <v>13.5</v>
          </cell>
          <cell r="L32">
            <v>12.1</v>
          </cell>
          <cell r="M32">
            <v>14.9</v>
          </cell>
          <cell r="N32">
            <v>8.49</v>
          </cell>
          <cell r="O32">
            <v>8.49</v>
          </cell>
          <cell r="P32">
            <v>17.02</v>
          </cell>
        </row>
        <row r="33">
          <cell r="B33">
            <v>1000030</v>
          </cell>
          <cell r="C33" t="str">
            <v>Направа изкоп III категория машинен</v>
          </cell>
          <cell r="D33" t="str">
            <v>изкопаване,  зариване (обратно засипване със земни почви),  трамбоване</v>
          </cell>
          <cell r="E33" t="str">
            <v>м</v>
          </cell>
          <cell r="F33">
            <v>4.7</v>
          </cell>
          <cell r="G33">
            <v>3.89</v>
          </cell>
          <cell r="H33">
            <v>3.4</v>
          </cell>
          <cell r="I33">
            <v>4.75</v>
          </cell>
          <cell r="J33">
            <v>6.67</v>
          </cell>
          <cell r="K33">
            <v>3.96</v>
          </cell>
          <cell r="L33">
            <v>5.13</v>
          </cell>
          <cell r="M33">
            <v>4.95</v>
          </cell>
          <cell r="N33">
            <v>5.86</v>
          </cell>
          <cell r="O33">
            <v>3.4</v>
          </cell>
          <cell r="P33">
            <v>6.67</v>
          </cell>
        </row>
        <row r="34">
          <cell r="B34">
            <v>1000031</v>
          </cell>
          <cell r="C34" t="str">
            <v>Направа изкоп ІV категория 0.8/0.4</v>
          </cell>
          <cell r="D34" t="str">
            <v>изкопаване,  зариване (обратно засипване със земни почви),  трамбоване</v>
          </cell>
          <cell r="E34" t="str">
            <v>м</v>
          </cell>
          <cell r="F34">
            <v>11.5</v>
          </cell>
          <cell r="G34">
            <v>15.79</v>
          </cell>
          <cell r="H34">
            <v>9</v>
          </cell>
          <cell r="I34">
            <v>9.3000000000000007</v>
          </cell>
          <cell r="J34">
            <v>7.83</v>
          </cell>
          <cell r="K34">
            <v>11.55</v>
          </cell>
          <cell r="L34">
            <v>8.98</v>
          </cell>
          <cell r="M34">
            <v>9.6</v>
          </cell>
          <cell r="N34">
            <v>7.12</v>
          </cell>
          <cell r="O34">
            <v>7.12</v>
          </cell>
          <cell r="P34">
            <v>15.79</v>
          </cell>
        </row>
        <row r="35">
          <cell r="B35">
            <v>1000032</v>
          </cell>
          <cell r="C35" t="str">
            <v>Направа изкоп ІV категория 0.8/0.4 в/у кабел</v>
          </cell>
          <cell r="D35" t="str">
            <v>изкопаване,  зариване (обратно засипване със земни почви),  трамбоване</v>
          </cell>
          <cell r="E35" t="str">
            <v>м</v>
          </cell>
          <cell r="F35">
            <v>12.2</v>
          </cell>
          <cell r="G35">
            <v>8.51</v>
          </cell>
          <cell r="H35">
            <v>9</v>
          </cell>
          <cell r="I35">
            <v>9.9</v>
          </cell>
          <cell r="J35">
            <v>9.19</v>
          </cell>
          <cell r="K35">
            <v>11.5</v>
          </cell>
          <cell r="L35">
            <v>9.98</v>
          </cell>
          <cell r="M35">
            <v>11.55</v>
          </cell>
          <cell r="N35">
            <v>8</v>
          </cell>
          <cell r="O35">
            <v>8</v>
          </cell>
          <cell r="P35">
            <v>12.2</v>
          </cell>
        </row>
        <row r="36">
          <cell r="B36">
            <v>1000033</v>
          </cell>
          <cell r="C36" t="str">
            <v>Направа изкоп ІV категория 0.8/0.6</v>
          </cell>
          <cell r="D36" t="str">
            <v>изкопаване,  зариване (обратно засипване със земни почви),  трамбоване</v>
          </cell>
          <cell r="E36" t="str">
            <v>м</v>
          </cell>
          <cell r="F36">
            <v>13.3</v>
          </cell>
          <cell r="G36">
            <v>17.690000000000001</v>
          </cell>
          <cell r="H36">
            <v>9.5</v>
          </cell>
          <cell r="I36">
            <v>9.5</v>
          </cell>
          <cell r="J36">
            <v>9.8699999999999992</v>
          </cell>
          <cell r="K36">
            <v>13</v>
          </cell>
          <cell r="L36">
            <v>12.1</v>
          </cell>
          <cell r="M36">
            <v>11.2</v>
          </cell>
          <cell r="N36">
            <v>7.12</v>
          </cell>
          <cell r="O36">
            <v>7.12</v>
          </cell>
          <cell r="P36">
            <v>17.690000000000001</v>
          </cell>
        </row>
        <row r="37">
          <cell r="B37">
            <v>1000034</v>
          </cell>
          <cell r="C37" t="str">
            <v>Направа изкоп ІV категория 0.8/0.6 в/у кабел</v>
          </cell>
          <cell r="D37" t="str">
            <v>изкопаване,  зариване (обратно засипване със земни почви),  трамбоване</v>
          </cell>
          <cell r="E37" t="str">
            <v>м</v>
          </cell>
          <cell r="F37">
            <v>13.5</v>
          </cell>
          <cell r="G37">
            <v>9.9600000000000009</v>
          </cell>
          <cell r="H37">
            <v>10</v>
          </cell>
          <cell r="I37">
            <v>10.8</v>
          </cell>
          <cell r="J37">
            <v>11.8</v>
          </cell>
          <cell r="K37">
            <v>13.2</v>
          </cell>
          <cell r="L37">
            <v>13.1</v>
          </cell>
          <cell r="M37">
            <v>12.95</v>
          </cell>
          <cell r="N37">
            <v>8</v>
          </cell>
          <cell r="O37">
            <v>8</v>
          </cell>
          <cell r="P37">
            <v>13.5</v>
          </cell>
        </row>
        <row r="38">
          <cell r="B38">
            <v>1000035</v>
          </cell>
          <cell r="C38" t="str">
            <v>Направа изкоп ІV категория 0.8/0.8</v>
          </cell>
          <cell r="D38" t="str">
            <v>изкопаване,  зариване (обратно засипване със земни почви),  трамбоване</v>
          </cell>
          <cell r="E38" t="str">
            <v>м</v>
          </cell>
          <cell r="F38">
            <v>14</v>
          </cell>
          <cell r="G38">
            <v>18.920000000000002</v>
          </cell>
          <cell r="H38">
            <v>11</v>
          </cell>
          <cell r="I38">
            <v>11.7</v>
          </cell>
          <cell r="J38">
            <v>12.48</v>
          </cell>
          <cell r="K38">
            <v>14.2</v>
          </cell>
          <cell r="L38">
            <v>12.6</v>
          </cell>
          <cell r="M38">
            <v>12.65</v>
          </cell>
          <cell r="N38">
            <v>8.69</v>
          </cell>
          <cell r="O38">
            <v>8.69</v>
          </cell>
          <cell r="P38">
            <v>18.920000000000002</v>
          </cell>
        </row>
        <row r="39">
          <cell r="B39">
            <v>1000036</v>
          </cell>
          <cell r="C39" t="str">
            <v>Направа изкоп ІV категория 0.8/0.8 в/у кабел</v>
          </cell>
          <cell r="D39" t="str">
            <v>изкопаване,  зариване (обратно засипване със земни почви),  трамбоване</v>
          </cell>
          <cell r="E39" t="str">
            <v>м</v>
          </cell>
          <cell r="F39">
            <v>14.3</v>
          </cell>
          <cell r="G39">
            <v>13.25</v>
          </cell>
          <cell r="H39">
            <v>11</v>
          </cell>
          <cell r="I39">
            <v>12.5</v>
          </cell>
          <cell r="J39">
            <v>13.84</v>
          </cell>
          <cell r="K39">
            <v>14.8</v>
          </cell>
          <cell r="L39">
            <v>13.6</v>
          </cell>
          <cell r="M39">
            <v>15.7</v>
          </cell>
          <cell r="N39">
            <v>10.07</v>
          </cell>
          <cell r="O39">
            <v>10.07</v>
          </cell>
          <cell r="P39">
            <v>15.7</v>
          </cell>
        </row>
        <row r="40">
          <cell r="B40">
            <v>1000037</v>
          </cell>
          <cell r="C40" t="str">
            <v>Направа изкоп ІV категория 1.1/0.4</v>
          </cell>
          <cell r="D40" t="str">
            <v>изкопаване,  зариване (обратно засипване със земни почви),  трамбоване</v>
          </cell>
          <cell r="E40" t="str">
            <v>м</v>
          </cell>
          <cell r="F40">
            <v>14.2</v>
          </cell>
          <cell r="G40">
            <v>19.899999999999999</v>
          </cell>
          <cell r="H40">
            <v>9.5</v>
          </cell>
          <cell r="I40">
            <v>9.9499999999999993</v>
          </cell>
          <cell r="J40">
            <v>11.12</v>
          </cell>
          <cell r="K40">
            <v>14.2</v>
          </cell>
          <cell r="L40">
            <v>9.98</v>
          </cell>
          <cell r="M40">
            <v>11.77</v>
          </cell>
          <cell r="N40">
            <v>7.06</v>
          </cell>
          <cell r="O40">
            <v>7.06</v>
          </cell>
          <cell r="P40">
            <v>19.899999999999999</v>
          </cell>
        </row>
        <row r="41">
          <cell r="B41">
            <v>1000038</v>
          </cell>
          <cell r="C41" t="str">
            <v>Направа изкоп ІV категория 1.1/0.4 в/у кабел</v>
          </cell>
          <cell r="D41" t="str">
            <v>изкопаване,  зариване (обратно засипване със земни почви),  трамбоване</v>
          </cell>
          <cell r="E41" t="str">
            <v>м</v>
          </cell>
          <cell r="F41">
            <v>14.5</v>
          </cell>
          <cell r="G41">
            <v>11.79</v>
          </cell>
          <cell r="H41">
            <v>10</v>
          </cell>
          <cell r="I41">
            <v>13.48</v>
          </cell>
          <cell r="J41">
            <v>13.84</v>
          </cell>
          <cell r="K41">
            <v>14.5</v>
          </cell>
          <cell r="L41">
            <v>10.98</v>
          </cell>
          <cell r="M41">
            <v>14.22</v>
          </cell>
          <cell r="N41">
            <v>11.36</v>
          </cell>
          <cell r="O41">
            <v>10</v>
          </cell>
          <cell r="P41">
            <v>14.5</v>
          </cell>
        </row>
        <row r="42">
          <cell r="B42">
            <v>1000039</v>
          </cell>
          <cell r="C42" t="str">
            <v>Направа изкоп ІV категория 1.1/0.6</v>
          </cell>
          <cell r="D42" t="str">
            <v>изкопаване,  зариване (обратно засипване със земни почви),  трамбоване</v>
          </cell>
          <cell r="E42" t="str">
            <v>м</v>
          </cell>
          <cell r="F42">
            <v>16</v>
          </cell>
          <cell r="G42">
            <v>22.87</v>
          </cell>
          <cell r="H42">
            <v>11</v>
          </cell>
          <cell r="I42">
            <v>12.5</v>
          </cell>
          <cell r="J42">
            <v>13.73</v>
          </cell>
          <cell r="K42">
            <v>15.5</v>
          </cell>
          <cell r="L42">
            <v>11.98</v>
          </cell>
          <cell r="M42">
            <v>13.4</v>
          </cell>
          <cell r="N42">
            <v>10.28</v>
          </cell>
          <cell r="O42">
            <v>10.28</v>
          </cell>
          <cell r="P42">
            <v>22.87</v>
          </cell>
        </row>
        <row r="43">
          <cell r="B43">
            <v>1000040</v>
          </cell>
          <cell r="C43" t="str">
            <v>Направа изкоп ІV категория 1.1/0.6 в/у кабел</v>
          </cell>
          <cell r="D43" t="str">
            <v>изкопаване,  зариване (обратно засипване със земни почви),  трамбоване</v>
          </cell>
          <cell r="E43" t="str">
            <v>м</v>
          </cell>
          <cell r="F43">
            <v>16.100000000000001</v>
          </cell>
          <cell r="G43">
            <v>16.25</v>
          </cell>
          <cell r="H43">
            <v>12</v>
          </cell>
          <cell r="I43">
            <v>14.21</v>
          </cell>
          <cell r="J43">
            <v>15.09</v>
          </cell>
          <cell r="K43">
            <v>16.2</v>
          </cell>
          <cell r="L43">
            <v>12.98</v>
          </cell>
          <cell r="M43">
            <v>15.1</v>
          </cell>
          <cell r="N43">
            <v>12.83</v>
          </cell>
          <cell r="O43">
            <v>12</v>
          </cell>
          <cell r="P43">
            <v>16.25</v>
          </cell>
        </row>
        <row r="44">
          <cell r="B44">
            <v>1000041</v>
          </cell>
          <cell r="C44" t="str">
            <v>Направа изкоп ІV категория 1.1/0.8</v>
          </cell>
          <cell r="D44" t="str">
            <v>изкопаване,  зариване (обратно засипване със земни почви),  трамбоване</v>
          </cell>
          <cell r="E44" t="str">
            <v>м</v>
          </cell>
          <cell r="F44">
            <v>17.3</v>
          </cell>
          <cell r="G44">
            <v>25.07</v>
          </cell>
          <cell r="H44">
            <v>11.5</v>
          </cell>
          <cell r="I44">
            <v>14.26</v>
          </cell>
          <cell r="J44">
            <v>15.09</v>
          </cell>
          <cell r="K44">
            <v>16</v>
          </cell>
          <cell r="L44">
            <v>11.98</v>
          </cell>
          <cell r="M44">
            <v>13.73</v>
          </cell>
          <cell r="N44">
            <v>11.01</v>
          </cell>
          <cell r="O44">
            <v>11.01</v>
          </cell>
          <cell r="P44">
            <v>25.07</v>
          </cell>
        </row>
        <row r="45">
          <cell r="B45">
            <v>1000042</v>
          </cell>
          <cell r="C45" t="str">
            <v>Направа изкоп ІV категория 1.1/0.8 в/у кабел</v>
          </cell>
          <cell r="D45" t="str">
            <v>изкопаване,  зариване (обратно засипване със земни почви),  трамбоване</v>
          </cell>
          <cell r="E45" t="str">
            <v>м</v>
          </cell>
          <cell r="F45">
            <v>17.55</v>
          </cell>
          <cell r="G45">
            <v>18.239999999999998</v>
          </cell>
          <cell r="H45">
            <v>12</v>
          </cell>
          <cell r="I45">
            <v>14.83</v>
          </cell>
          <cell r="J45">
            <v>16.45</v>
          </cell>
          <cell r="K45">
            <v>16.5</v>
          </cell>
          <cell r="L45">
            <v>12.98</v>
          </cell>
          <cell r="M45">
            <v>15.95</v>
          </cell>
          <cell r="N45">
            <v>14.05</v>
          </cell>
          <cell r="O45">
            <v>12</v>
          </cell>
          <cell r="P45">
            <v>18.239999999999998</v>
          </cell>
        </row>
        <row r="46">
          <cell r="B46">
            <v>1000043</v>
          </cell>
          <cell r="C46" t="str">
            <v>Направа изкоп ІV категория 1.3/0.8</v>
          </cell>
          <cell r="D46" t="str">
            <v>изкопаване,  зариване (обратно засипване със земни почви),  трамбоване</v>
          </cell>
          <cell r="E46" t="str">
            <v>м</v>
          </cell>
          <cell r="F46">
            <v>19</v>
          </cell>
          <cell r="G46">
            <v>25.5</v>
          </cell>
          <cell r="H46">
            <v>14</v>
          </cell>
          <cell r="I46">
            <v>17.18</v>
          </cell>
          <cell r="J46">
            <v>17.809999999999999</v>
          </cell>
          <cell r="K46">
            <v>17.5</v>
          </cell>
          <cell r="L46">
            <v>12.5</v>
          </cell>
          <cell r="M46">
            <v>18.489999999999998</v>
          </cell>
          <cell r="N46">
            <v>15.52</v>
          </cell>
          <cell r="O46">
            <v>12.5</v>
          </cell>
          <cell r="P46">
            <v>25.5</v>
          </cell>
        </row>
        <row r="47">
          <cell r="B47">
            <v>1000044</v>
          </cell>
          <cell r="C47" t="str">
            <v>Направа изкоп IV категория машинен</v>
          </cell>
          <cell r="D47" t="str">
            <v>изкопаване,  зариване (обратно засипване със земни почви),  трамбоване</v>
          </cell>
          <cell r="E47" t="str">
            <v>м</v>
          </cell>
          <cell r="F47">
            <v>7</v>
          </cell>
          <cell r="G47">
            <v>5.27</v>
          </cell>
          <cell r="H47">
            <v>5</v>
          </cell>
          <cell r="I47">
            <v>8</v>
          </cell>
          <cell r="J47">
            <v>7.27</v>
          </cell>
          <cell r="K47">
            <v>8</v>
          </cell>
          <cell r="L47">
            <v>6.42</v>
          </cell>
          <cell r="M47">
            <v>8.25</v>
          </cell>
          <cell r="N47">
            <v>11.26</v>
          </cell>
          <cell r="O47">
            <v>5</v>
          </cell>
          <cell r="P47">
            <v>11.26</v>
          </cell>
        </row>
        <row r="48">
          <cell r="B48">
            <v>1000045</v>
          </cell>
          <cell r="C48" t="str">
            <v xml:space="preserve">Направа изкоп в скален терен </v>
          </cell>
          <cell r="D48" t="str">
            <v>изкопаване,  зариване (обратно засипване със земни почви),  трамбоване</v>
          </cell>
          <cell r="E48" t="str">
            <v>м</v>
          </cell>
          <cell r="F48">
            <v>30</v>
          </cell>
          <cell r="G48">
            <v>38.86</v>
          </cell>
          <cell r="H48">
            <v>20</v>
          </cell>
          <cell r="I48">
            <v>24.25</v>
          </cell>
          <cell r="J48">
            <v>25</v>
          </cell>
          <cell r="K48">
            <v>32</v>
          </cell>
          <cell r="L48">
            <v>12</v>
          </cell>
          <cell r="M48">
            <v>19.899999999999999</v>
          </cell>
          <cell r="N48">
            <v>18.05</v>
          </cell>
          <cell r="O48">
            <v>12</v>
          </cell>
          <cell r="P48">
            <v>38.86</v>
          </cell>
        </row>
        <row r="49">
          <cell r="B49">
            <v>1000046</v>
          </cell>
          <cell r="C49" t="str">
            <v>Направа на сондаж под път с къртица ф110</v>
          </cell>
          <cell r="D49" t="str">
            <v>направа на шахти,  пробиване,  доставка и полагане на тръба,  заравяне на изкопа с трамбоване след полагане на кабела</v>
          </cell>
          <cell r="E49" t="str">
            <v>м</v>
          </cell>
          <cell r="F49">
            <v>120</v>
          </cell>
          <cell r="G49">
            <v>95.65</v>
          </cell>
          <cell r="H49">
            <v>110</v>
          </cell>
          <cell r="I49">
            <v>125</v>
          </cell>
          <cell r="J49">
            <v>150.22999999999999</v>
          </cell>
          <cell r="K49">
            <v>82.65</v>
          </cell>
          <cell r="L49">
            <v>120.05</v>
          </cell>
          <cell r="M49">
            <v>135</v>
          </cell>
          <cell r="N49">
            <v>137.94</v>
          </cell>
          <cell r="O49">
            <v>82.65</v>
          </cell>
          <cell r="P49">
            <v>150.22999999999999</v>
          </cell>
        </row>
        <row r="50">
          <cell r="B50">
            <v>1000047</v>
          </cell>
          <cell r="C50" t="str">
            <v>Направа на сондаж под път с къртица ф130</v>
          </cell>
          <cell r="D50" t="str">
            <v>направа на шахти,  пробиване,  доставка и полагане на тръба,  заравяне на изкопа с трамбоване след полагане на кабела</v>
          </cell>
          <cell r="E50" t="str">
            <v>м</v>
          </cell>
          <cell r="F50">
            <v>130</v>
          </cell>
          <cell r="G50">
            <v>110.22</v>
          </cell>
          <cell r="H50">
            <v>125</v>
          </cell>
          <cell r="I50">
            <v>80</v>
          </cell>
          <cell r="J50">
            <v>167.02</v>
          </cell>
          <cell r="K50">
            <v>91.49</v>
          </cell>
          <cell r="L50">
            <v>144.24</v>
          </cell>
          <cell r="M50">
            <v>150</v>
          </cell>
          <cell r="N50">
            <v>156.88</v>
          </cell>
          <cell r="O50">
            <v>80</v>
          </cell>
          <cell r="P50">
            <v>167.02</v>
          </cell>
        </row>
        <row r="51">
          <cell r="B51">
            <v>1000048</v>
          </cell>
          <cell r="C51" t="str">
            <v>Направа на сондаж под път с къртица ф140</v>
          </cell>
          <cell r="D51" t="str">
            <v>направа на шахти,  пробиване,  доставка и полагане на тръба,  заравяне на изкопа с трамбоване след полагане на кабела</v>
          </cell>
          <cell r="E51" t="str">
            <v>м</v>
          </cell>
          <cell r="F51">
            <v>150</v>
          </cell>
          <cell r="G51">
            <v>130.72</v>
          </cell>
          <cell r="H51">
            <v>130</v>
          </cell>
          <cell r="I51">
            <v>145</v>
          </cell>
          <cell r="J51">
            <v>187.38</v>
          </cell>
          <cell r="K51">
            <v>107.06</v>
          </cell>
          <cell r="L51">
            <v>152.22</v>
          </cell>
          <cell r="M51">
            <v>180</v>
          </cell>
          <cell r="N51">
            <v>177.07</v>
          </cell>
          <cell r="O51">
            <v>107.06</v>
          </cell>
          <cell r="P51">
            <v>187.38</v>
          </cell>
        </row>
        <row r="52">
          <cell r="B52">
            <v>1000049</v>
          </cell>
          <cell r="C52" t="str">
            <v>Направа на сондаж под път с къртица ф160</v>
          </cell>
          <cell r="D52" t="str">
            <v>направа на шахти,  пробиване,  доставка и полагане на тръба,  заравяне на изкопа с трамбоване след полагане на кабела</v>
          </cell>
          <cell r="E52" t="str">
            <v>м</v>
          </cell>
          <cell r="F52">
            <v>160</v>
          </cell>
          <cell r="G52">
            <v>139.72999999999999</v>
          </cell>
          <cell r="H52">
            <v>135</v>
          </cell>
          <cell r="I52">
            <v>165</v>
          </cell>
          <cell r="J52">
            <v>204.12</v>
          </cell>
          <cell r="K52">
            <v>130</v>
          </cell>
          <cell r="L52">
            <v>162.36000000000001</v>
          </cell>
          <cell r="M52">
            <v>200</v>
          </cell>
          <cell r="N52">
            <v>215</v>
          </cell>
          <cell r="O52">
            <v>130</v>
          </cell>
          <cell r="P52">
            <v>215</v>
          </cell>
        </row>
        <row r="53">
          <cell r="B53">
            <v>1000050</v>
          </cell>
          <cell r="C53" t="str">
            <v>Монтаж РVС тръби ф110 в бет.кожух</v>
          </cell>
          <cell r="D53" t="str">
            <v>тръби,  бетон (10 см) над тръбата (при проект с армиран бетон армировката се изчислява по позиция 302)</v>
          </cell>
          <cell r="E53" t="str">
            <v>м</v>
          </cell>
          <cell r="F53">
            <v>11</v>
          </cell>
          <cell r="G53">
            <v>11.6</v>
          </cell>
          <cell r="H53">
            <v>9</v>
          </cell>
          <cell r="I53">
            <v>8.9</v>
          </cell>
          <cell r="J53">
            <v>12</v>
          </cell>
          <cell r="K53">
            <v>11</v>
          </cell>
          <cell r="L53">
            <v>20.32</v>
          </cell>
          <cell r="M53">
            <v>10.5</v>
          </cell>
          <cell r="N53">
            <v>7.42</v>
          </cell>
          <cell r="O53">
            <v>7.42</v>
          </cell>
          <cell r="P53">
            <v>20.32</v>
          </cell>
        </row>
        <row r="54">
          <cell r="B54">
            <v>1000051</v>
          </cell>
          <cell r="C54" t="str">
            <v>Монтаж РVС тръби ф140 в бет.кожух</v>
          </cell>
          <cell r="D54" t="str">
            <v>тръби,  бетон (10 см) над тръбата (при проект с армиран бетон армировката се изчислява по позиция 302)</v>
          </cell>
          <cell r="E54" t="str">
            <v>м</v>
          </cell>
          <cell r="F54">
            <v>12.5</v>
          </cell>
          <cell r="G54" t="str">
            <v>15.00.</v>
          </cell>
          <cell r="H54">
            <v>10</v>
          </cell>
          <cell r="I54">
            <v>10.5</v>
          </cell>
          <cell r="J54">
            <v>13.5</v>
          </cell>
          <cell r="K54">
            <v>13</v>
          </cell>
          <cell r="L54">
            <v>23.24</v>
          </cell>
          <cell r="M54">
            <v>12.5</v>
          </cell>
          <cell r="N54">
            <v>9.35</v>
          </cell>
          <cell r="O54">
            <v>9.35</v>
          </cell>
          <cell r="P54">
            <v>23.24</v>
          </cell>
        </row>
        <row r="55">
          <cell r="B55">
            <v>1000052</v>
          </cell>
          <cell r="C55" t="str">
            <v>Монтаж РVС тръби ф160 в бет.кожух</v>
          </cell>
          <cell r="D55" t="str">
            <v>тръби,  бетон (10 см) над тръбата (при проект с армиран бетон армировката се изчислява по позиция 302)</v>
          </cell>
          <cell r="E55" t="str">
            <v>м</v>
          </cell>
          <cell r="F55" t="str">
            <v>16,5</v>
          </cell>
          <cell r="G55">
            <v>17.7</v>
          </cell>
          <cell r="H55">
            <v>11</v>
          </cell>
          <cell r="I55">
            <v>12</v>
          </cell>
          <cell r="J55">
            <v>15</v>
          </cell>
          <cell r="K55">
            <v>15.03</v>
          </cell>
          <cell r="L55">
            <v>26.01</v>
          </cell>
          <cell r="M55">
            <v>14.5</v>
          </cell>
          <cell r="N55">
            <v>12.4</v>
          </cell>
          <cell r="O55">
            <v>11</v>
          </cell>
          <cell r="P55">
            <v>26.01</v>
          </cell>
        </row>
        <row r="56">
          <cell r="B56">
            <v>1000053</v>
          </cell>
          <cell r="C56" t="str">
            <v>Полагане PVC тръби ф110 в изкоп</v>
          </cell>
          <cell r="D56" t="str">
            <v>тръби,  труд</v>
          </cell>
          <cell r="E56" t="str">
            <v>м</v>
          </cell>
          <cell r="F56">
            <v>5.0999999999999996</v>
          </cell>
          <cell r="G56">
            <v>5.44</v>
          </cell>
          <cell r="H56">
            <v>4.8</v>
          </cell>
          <cell r="I56">
            <v>4.5</v>
          </cell>
          <cell r="J56">
            <v>4.62</v>
          </cell>
          <cell r="K56">
            <v>5.5</v>
          </cell>
          <cell r="L56">
            <v>5.55</v>
          </cell>
          <cell r="M56">
            <v>5.9</v>
          </cell>
          <cell r="N56">
            <v>4.4800000000000004</v>
          </cell>
          <cell r="O56">
            <v>4.4800000000000004</v>
          </cell>
          <cell r="P56">
            <v>5.9</v>
          </cell>
        </row>
        <row r="57">
          <cell r="B57">
            <v>1000054</v>
          </cell>
          <cell r="C57" t="str">
            <v>Полагане метална тръба ф125 в изкоп</v>
          </cell>
          <cell r="D57" t="str">
            <v>тръби,  труд</v>
          </cell>
          <cell r="E57" t="str">
            <v>м</v>
          </cell>
          <cell r="F57">
            <v>35</v>
          </cell>
          <cell r="G57">
            <v>38.67</v>
          </cell>
          <cell r="H57">
            <v>32.5</v>
          </cell>
          <cell r="I57">
            <v>32</v>
          </cell>
          <cell r="J57">
            <v>14</v>
          </cell>
          <cell r="K57">
            <v>40.450000000000003</v>
          </cell>
          <cell r="L57">
            <v>25.84</v>
          </cell>
          <cell r="M57">
            <v>21.54</v>
          </cell>
          <cell r="N57">
            <v>29.79</v>
          </cell>
          <cell r="O57">
            <v>14</v>
          </cell>
          <cell r="P57">
            <v>40.450000000000003</v>
          </cell>
        </row>
        <row r="58">
          <cell r="B58">
            <v>1000055</v>
          </cell>
          <cell r="C58" t="str">
            <v>Полагане PVC тръби ф140 в изкоп</v>
          </cell>
          <cell r="D58" t="str">
            <v>тръби,  труд</v>
          </cell>
          <cell r="E58" t="str">
            <v>м</v>
          </cell>
          <cell r="F58">
            <v>8</v>
          </cell>
          <cell r="G58">
            <v>8.85</v>
          </cell>
          <cell r="H58">
            <v>6.5</v>
          </cell>
          <cell r="I58">
            <v>7.6</v>
          </cell>
          <cell r="J58">
            <v>6.4</v>
          </cell>
          <cell r="K58">
            <v>8.35</v>
          </cell>
          <cell r="L58">
            <v>7.86</v>
          </cell>
          <cell r="M58">
            <v>8.19</v>
          </cell>
          <cell r="N58">
            <v>6.66</v>
          </cell>
          <cell r="O58">
            <v>6.4</v>
          </cell>
          <cell r="P58">
            <v>8.85</v>
          </cell>
        </row>
        <row r="59">
          <cell r="B59">
            <v>1000056</v>
          </cell>
          <cell r="C59" t="str">
            <v>Полагане PVC тръби ф160 в изкоп</v>
          </cell>
          <cell r="D59" t="str">
            <v>тръби,  труд</v>
          </cell>
          <cell r="E59" t="str">
            <v>м</v>
          </cell>
          <cell r="F59">
            <v>10.199999999999999</v>
          </cell>
          <cell r="G59">
            <v>11.78</v>
          </cell>
          <cell r="H59">
            <v>7.5</v>
          </cell>
          <cell r="I59">
            <v>8.7799999999999994</v>
          </cell>
          <cell r="J59">
            <v>7.59</v>
          </cell>
          <cell r="K59">
            <v>9.24</v>
          </cell>
          <cell r="L59">
            <v>9.7100000000000009</v>
          </cell>
          <cell r="M59">
            <v>9.86</v>
          </cell>
          <cell r="N59">
            <v>9.56</v>
          </cell>
          <cell r="O59">
            <v>7.5</v>
          </cell>
          <cell r="P59">
            <v>11.78</v>
          </cell>
        </row>
        <row r="60">
          <cell r="B60">
            <v>1000057</v>
          </cell>
          <cell r="C60" t="str">
            <v>Монтаж метална тръба до ф160</v>
          </cell>
          <cell r="D60" t="str">
            <v>труд/доставката на тръбата е срещу фактура</v>
          </cell>
          <cell r="E60" t="str">
            <v>м</v>
          </cell>
          <cell r="F60">
            <v>7</v>
          </cell>
          <cell r="G60">
            <v>13.16</v>
          </cell>
          <cell r="H60">
            <v>5</v>
          </cell>
          <cell r="I60">
            <v>5.8</v>
          </cell>
          <cell r="J60">
            <v>3.02</v>
          </cell>
          <cell r="K60">
            <v>5.28</v>
          </cell>
          <cell r="L60">
            <v>9.7100000000000009</v>
          </cell>
          <cell r="M60">
            <v>27.1</v>
          </cell>
          <cell r="N60">
            <v>5.57</v>
          </cell>
          <cell r="O60">
            <v>3.02</v>
          </cell>
          <cell r="P60">
            <v>27.1</v>
          </cell>
        </row>
        <row r="61">
          <cell r="B61">
            <v>1000058</v>
          </cell>
          <cell r="C61" t="str">
            <v>Направа на подложка с пясък и покриване с PVC лента-за един кабел</v>
          </cell>
          <cell r="D61" t="str">
            <v>10 см пясък,  над кабела втрои пласт 10 см пясък,  поставяне на лента с доставка на материали</v>
          </cell>
          <cell r="E61" t="str">
            <v>м</v>
          </cell>
          <cell r="F61">
            <v>3</v>
          </cell>
          <cell r="G61">
            <v>3.66</v>
          </cell>
          <cell r="H61">
            <v>2.5</v>
          </cell>
          <cell r="I61">
            <v>2.6</v>
          </cell>
          <cell r="J61">
            <v>3.5</v>
          </cell>
          <cell r="K61">
            <v>2.79</v>
          </cell>
          <cell r="L61">
            <v>4.6399999999999997</v>
          </cell>
          <cell r="M61">
            <v>2.8</v>
          </cell>
          <cell r="N61">
            <v>3.22</v>
          </cell>
          <cell r="O61">
            <v>2.5</v>
          </cell>
          <cell r="P61">
            <v>4.6399999999999997</v>
          </cell>
        </row>
        <row r="62">
          <cell r="B62">
            <v>1000059</v>
          </cell>
          <cell r="C62" t="str">
            <v>Направа на подложка с пясък и покриване с PVC лента-за повече от един кабел</v>
          </cell>
          <cell r="D62" t="str">
            <v>10 см пясък,  над кабела втрои пласт 10 см пясък,  поставяне на лента с доставка на материали</v>
          </cell>
          <cell r="E62" t="str">
            <v>м</v>
          </cell>
          <cell r="F62">
            <v>3.5</v>
          </cell>
          <cell r="G62">
            <v>4.22</v>
          </cell>
          <cell r="H62">
            <v>3</v>
          </cell>
          <cell r="I62">
            <v>3.14</v>
          </cell>
          <cell r="J62">
            <v>5.5</v>
          </cell>
          <cell r="K62">
            <v>3.77</v>
          </cell>
          <cell r="L62">
            <v>6.91</v>
          </cell>
          <cell r="M62">
            <v>3.3</v>
          </cell>
          <cell r="N62">
            <v>4.08</v>
          </cell>
          <cell r="O62">
            <v>3</v>
          </cell>
          <cell r="P62">
            <v>6.91</v>
          </cell>
        </row>
        <row r="63">
          <cell r="B63">
            <v>1000060</v>
          </cell>
          <cell r="C63" t="str">
            <v>Направа подложка за кабел с пясък и покриване с тухли-за един кабел</v>
          </cell>
          <cell r="D63" t="str">
            <v>10 см пясък,  над кабела втрои пласт 10 см пясък,  нареждане на тухли с доставка на материали</v>
          </cell>
          <cell r="E63" t="str">
            <v>м</v>
          </cell>
          <cell r="F63">
            <v>5.5</v>
          </cell>
          <cell r="G63">
            <v>6.73</v>
          </cell>
          <cell r="H63">
            <v>4.5</v>
          </cell>
          <cell r="I63">
            <v>5.31</v>
          </cell>
          <cell r="J63">
            <v>7</v>
          </cell>
          <cell r="K63">
            <v>4.95</v>
          </cell>
          <cell r="L63">
            <v>5.3</v>
          </cell>
          <cell r="M63">
            <v>5.6</v>
          </cell>
          <cell r="N63">
            <v>5.81</v>
          </cell>
          <cell r="O63">
            <v>4.5</v>
          </cell>
          <cell r="P63">
            <v>7</v>
          </cell>
        </row>
        <row r="64">
          <cell r="B64">
            <v>1000061</v>
          </cell>
          <cell r="C64" t="str">
            <v>Направа подложка за кабел с пясък и покриване с тухли за повече от един кабел</v>
          </cell>
          <cell r="D64" t="str">
            <v>10 см пясък,  над кабела втрои пласт 10 см пясък,  нареждане на тухли с доставка на материали</v>
          </cell>
          <cell r="E64" t="str">
            <v>м</v>
          </cell>
          <cell r="F64">
            <v>7.7</v>
          </cell>
          <cell r="G64">
            <v>7.38</v>
          </cell>
          <cell r="H64">
            <v>6</v>
          </cell>
          <cell r="I64">
            <v>7</v>
          </cell>
          <cell r="J64">
            <v>11.5</v>
          </cell>
          <cell r="K64">
            <v>6.12</v>
          </cell>
          <cell r="L64">
            <v>9.8000000000000007</v>
          </cell>
          <cell r="M64">
            <v>7.2</v>
          </cell>
          <cell r="N64">
            <v>6.76</v>
          </cell>
          <cell r="O64">
            <v>6</v>
          </cell>
          <cell r="P64">
            <v>11.5</v>
          </cell>
        </row>
        <row r="65">
          <cell r="B65">
            <v>1000062</v>
          </cell>
          <cell r="C65" t="str">
            <v>Монтаж на излазна тръба</v>
          </cell>
          <cell r="D65" t="str">
            <v>тръба до 3 м,  2.5"; отрязване,  пасване,  и прекрепване,  вкарване на кабела в тръбата и уплътняване горния край на тръбата с термошлаух ( PVC)</v>
          </cell>
          <cell r="E65" t="str">
            <v>бр.</v>
          </cell>
          <cell r="F65">
            <v>33</v>
          </cell>
          <cell r="G65">
            <v>22.95</v>
          </cell>
          <cell r="H65">
            <v>21</v>
          </cell>
          <cell r="I65">
            <v>15</v>
          </cell>
          <cell r="J65">
            <v>25</v>
          </cell>
          <cell r="K65">
            <v>19.010000000000002</v>
          </cell>
          <cell r="L65">
            <v>66.97</v>
          </cell>
          <cell r="M65">
            <v>24.5</v>
          </cell>
          <cell r="N65">
            <v>7.31</v>
          </cell>
          <cell r="O65">
            <v>7.31</v>
          </cell>
          <cell r="P65">
            <v>66.97</v>
          </cell>
        </row>
        <row r="66">
          <cell r="B66">
            <v>1000063</v>
          </cell>
          <cell r="C66" t="str">
            <v>Монтаж метална тръба по стълб/стена</v>
          </cell>
          <cell r="D66" t="str">
            <v>тръба до 3 м,  2.5"; отрязване,  пасване,  и прекрепване,  вкарване на кабела в тръбата,  двукратно боядисване и уплътняване горния край на тръбата с термошлаух</v>
          </cell>
          <cell r="E66" t="str">
            <v>бр.</v>
          </cell>
          <cell r="F66">
            <v>36</v>
          </cell>
          <cell r="G66">
            <v>44.56</v>
          </cell>
          <cell r="H66">
            <v>45</v>
          </cell>
          <cell r="I66">
            <v>35</v>
          </cell>
          <cell r="J66">
            <v>45.4</v>
          </cell>
          <cell r="K66">
            <v>50.5</v>
          </cell>
          <cell r="L66">
            <v>67.59</v>
          </cell>
          <cell r="M66">
            <v>26.8</v>
          </cell>
          <cell r="N66">
            <v>35.85</v>
          </cell>
          <cell r="O66">
            <v>26.8</v>
          </cell>
          <cell r="P66">
            <v>67.59</v>
          </cell>
        </row>
        <row r="67">
          <cell r="B67">
            <v>1000064</v>
          </cell>
          <cell r="C67" t="str">
            <v>Доставка и монтаж на метален шлаух до Æ40 с PVC покритие</v>
          </cell>
          <cell r="D67" t="str">
            <v>Закрепване,  включително крепежни елементи</v>
          </cell>
          <cell r="E67" t="str">
            <v>м</v>
          </cell>
          <cell r="F67">
            <v>6.5</v>
          </cell>
          <cell r="G67">
            <v>5.31</v>
          </cell>
          <cell r="H67">
            <v>5</v>
          </cell>
          <cell r="I67">
            <v>4.5</v>
          </cell>
          <cell r="J67">
            <v>5.5</v>
          </cell>
          <cell r="K67">
            <v>4.4000000000000004</v>
          </cell>
          <cell r="L67">
            <v>11.62</v>
          </cell>
          <cell r="M67">
            <v>6.5</v>
          </cell>
          <cell r="N67">
            <v>7.28</v>
          </cell>
          <cell r="O67">
            <v>4.4000000000000004</v>
          </cell>
          <cell r="P67">
            <v>11.62</v>
          </cell>
        </row>
        <row r="68">
          <cell r="B68">
            <v>1000065</v>
          </cell>
          <cell r="C68" t="str">
            <v>Монтаж на гофрирана тръба</v>
          </cell>
          <cell r="D68" t="str">
            <v>Закрепване,  включително крепежни елементи</v>
          </cell>
          <cell r="E68" t="str">
            <v>м</v>
          </cell>
          <cell r="F68">
            <v>3.5</v>
          </cell>
          <cell r="G68">
            <v>3.36</v>
          </cell>
          <cell r="H68">
            <v>3.5</v>
          </cell>
          <cell r="I68">
            <v>3.5</v>
          </cell>
          <cell r="J68">
            <v>2.1800000000000002</v>
          </cell>
          <cell r="K68">
            <v>2.97</v>
          </cell>
          <cell r="L68">
            <v>3.65</v>
          </cell>
          <cell r="M68">
            <v>2.74</v>
          </cell>
          <cell r="N68">
            <v>1.85</v>
          </cell>
          <cell r="O68">
            <v>1.85</v>
          </cell>
          <cell r="P68">
            <v>3.65</v>
          </cell>
        </row>
        <row r="69">
          <cell r="B69">
            <v>1000066</v>
          </cell>
          <cell r="C69" t="str">
            <v>Направа и монтаж репери за кабелни линии</v>
          </cell>
          <cell r="D69" t="str">
            <v>направа на стомано-бетонно реперно стълбче,  поставяне и надписване на репера,  и зариване и трамбоване на дупката</v>
          </cell>
          <cell r="E69" t="str">
            <v>бр.</v>
          </cell>
          <cell r="F69">
            <v>13</v>
          </cell>
          <cell r="G69">
            <v>15.56</v>
          </cell>
          <cell r="H69">
            <v>10</v>
          </cell>
          <cell r="I69">
            <v>12.22</v>
          </cell>
          <cell r="J69">
            <v>11.02</v>
          </cell>
          <cell r="K69">
            <v>12.6</v>
          </cell>
          <cell r="L69">
            <v>14</v>
          </cell>
          <cell r="M69">
            <v>14.4</v>
          </cell>
          <cell r="N69">
            <v>16.309999999999999</v>
          </cell>
          <cell r="O69">
            <v>10</v>
          </cell>
          <cell r="P69">
            <v>16.309999999999999</v>
          </cell>
        </row>
        <row r="70">
          <cell r="B70">
            <v>1000067</v>
          </cell>
          <cell r="C70" t="str">
            <v>Направа шахта за каб. колектор 0.6 м/0.9м</v>
          </cell>
          <cell r="D70" t="str">
            <v>изкоп,  кофраж,  армировка,  бетон, бетонов капак,  зариване</v>
          </cell>
          <cell r="E70" t="str">
            <v>бр.</v>
          </cell>
          <cell r="F70">
            <v>340</v>
          </cell>
          <cell r="G70">
            <v>410</v>
          </cell>
          <cell r="H70">
            <v>390</v>
          </cell>
          <cell r="I70">
            <v>280</v>
          </cell>
          <cell r="J70">
            <v>249.7</v>
          </cell>
          <cell r="K70">
            <v>375</v>
          </cell>
          <cell r="L70">
            <v>276.14999999999998</v>
          </cell>
          <cell r="M70">
            <v>281.47000000000003</v>
          </cell>
          <cell r="N70">
            <v>300.45</v>
          </cell>
          <cell r="O70">
            <v>249.7</v>
          </cell>
          <cell r="P70">
            <v>410</v>
          </cell>
        </row>
        <row r="71">
          <cell r="B71">
            <v>1000068</v>
          </cell>
          <cell r="C71" t="str">
            <v>Направа шахта за каб. колектор 1 м/1м</v>
          </cell>
          <cell r="D71" t="str">
            <v>изкоп,  кофраж,  армировка,  бетон, бетонов капак,  зариване</v>
          </cell>
          <cell r="E71" t="str">
            <v>бр.</v>
          </cell>
          <cell r="F71">
            <v>450</v>
          </cell>
          <cell r="G71">
            <v>460</v>
          </cell>
          <cell r="H71">
            <v>450</v>
          </cell>
          <cell r="I71">
            <v>400</v>
          </cell>
          <cell r="J71">
            <v>347.65</v>
          </cell>
          <cell r="K71">
            <v>463.38</v>
          </cell>
          <cell r="L71">
            <v>510</v>
          </cell>
          <cell r="M71">
            <v>360</v>
          </cell>
          <cell r="N71">
            <v>615.74</v>
          </cell>
          <cell r="O71">
            <v>347.65</v>
          </cell>
          <cell r="P71">
            <v>615.74</v>
          </cell>
        </row>
        <row r="72">
          <cell r="B72">
            <v>1000069</v>
          </cell>
          <cell r="C72" t="str">
            <v>Направа шахта за каб. колектор 1.7 м/1.2м</v>
          </cell>
          <cell r="D72" t="str">
            <v>изкоп,  кофраж,  армировка,  бетон, бетонов капак,  зариване</v>
          </cell>
          <cell r="E72" t="str">
            <v>бр.</v>
          </cell>
          <cell r="F72">
            <v>650</v>
          </cell>
          <cell r="G72">
            <v>667.02</v>
          </cell>
          <cell r="H72">
            <v>590</v>
          </cell>
          <cell r="I72">
            <v>602.91999999999996</v>
          </cell>
          <cell r="J72">
            <v>681</v>
          </cell>
          <cell r="K72">
            <v>610.42999999999995</v>
          </cell>
          <cell r="L72">
            <v>820</v>
          </cell>
          <cell r="M72">
            <v>540</v>
          </cell>
          <cell r="N72">
            <v>795.34</v>
          </cell>
          <cell r="O72">
            <v>540</v>
          </cell>
          <cell r="P72">
            <v>820</v>
          </cell>
        </row>
        <row r="73">
          <cell r="B73">
            <v>1000070</v>
          </cell>
          <cell r="C73" t="str">
            <v>Изкопаване на шахти за муфи</v>
          </cell>
          <cell r="D73" t="str">
            <v>изкопаване,  зариване,  трмбоване,  поставяне и надписване на репер</v>
          </cell>
          <cell r="E73" t="str">
            <v>бр</v>
          </cell>
          <cell r="F73">
            <v>35</v>
          </cell>
          <cell r="G73">
            <v>38.32</v>
          </cell>
          <cell r="H73">
            <v>30</v>
          </cell>
          <cell r="I73">
            <v>30</v>
          </cell>
          <cell r="J73">
            <v>35.29</v>
          </cell>
          <cell r="K73">
            <v>35.28</v>
          </cell>
          <cell r="L73">
            <v>19.98</v>
          </cell>
          <cell r="M73">
            <v>35.5</v>
          </cell>
          <cell r="N73">
            <v>22.73</v>
          </cell>
          <cell r="O73">
            <v>19.98</v>
          </cell>
          <cell r="P73">
            <v>38.32</v>
          </cell>
        </row>
        <row r="74">
          <cell r="B74">
            <v>1000071</v>
          </cell>
          <cell r="C74" t="str">
            <v>Засипване на колектор с пясък</v>
          </cell>
          <cell r="D74" t="str">
            <v>Доставка и разхвърляне на пясък</v>
          </cell>
          <cell r="E74" t="str">
            <v>м3</v>
          </cell>
          <cell r="F74">
            <v>36</v>
          </cell>
          <cell r="G74">
            <v>37.46</v>
          </cell>
          <cell r="H74">
            <v>36</v>
          </cell>
          <cell r="I74">
            <v>30</v>
          </cell>
          <cell r="J74">
            <v>40</v>
          </cell>
          <cell r="K74">
            <v>34.200000000000003</v>
          </cell>
          <cell r="L74">
            <v>55</v>
          </cell>
          <cell r="M74">
            <v>33.51</v>
          </cell>
          <cell r="N74">
            <v>25.17</v>
          </cell>
          <cell r="O74">
            <v>25.17</v>
          </cell>
          <cell r="P74">
            <v>55</v>
          </cell>
        </row>
        <row r="75">
          <cell r="B75">
            <v>1000072</v>
          </cell>
          <cell r="C75" t="str">
            <v xml:space="preserve">Направа на превръзки на кабели </v>
          </cell>
          <cell r="D75" t="str">
            <v>доставка и монтаж на превръзка</v>
          </cell>
          <cell r="E75" t="str">
            <v>бр.</v>
          </cell>
          <cell r="F75">
            <v>0.9</v>
          </cell>
          <cell r="G75">
            <v>0.94</v>
          </cell>
          <cell r="H75">
            <v>0.5</v>
          </cell>
          <cell r="I75">
            <v>0.5</v>
          </cell>
          <cell r="J75">
            <v>0.35</v>
          </cell>
          <cell r="K75">
            <v>0.72</v>
          </cell>
          <cell r="L75">
            <v>1.64</v>
          </cell>
          <cell r="M75">
            <v>0.38</v>
          </cell>
          <cell r="N75">
            <v>0.2</v>
          </cell>
          <cell r="O75">
            <v>0.2</v>
          </cell>
          <cell r="P75">
            <v>1.64</v>
          </cell>
        </row>
        <row r="76">
          <cell r="B76">
            <v>1000073</v>
          </cell>
          <cell r="C76" t="str">
            <v>Полагане на кабел НН по желязна конструкция</v>
          </cell>
          <cell r="D76" t="str">
            <v>Прикрепване на кабела със скоби, /включително  крепежни елементи/</v>
          </cell>
          <cell r="E76" t="str">
            <v>м</v>
          </cell>
          <cell r="F76">
            <v>3.1</v>
          </cell>
          <cell r="G76">
            <v>6.29</v>
          </cell>
          <cell r="H76">
            <v>2.5</v>
          </cell>
          <cell r="I76">
            <v>2.4</v>
          </cell>
          <cell r="J76">
            <v>3.29</v>
          </cell>
          <cell r="K76">
            <v>3.15</v>
          </cell>
          <cell r="L76">
            <v>1.78</v>
          </cell>
          <cell r="M76">
            <v>2.79</v>
          </cell>
          <cell r="N76">
            <v>1.4</v>
          </cell>
          <cell r="O76">
            <v>1.4</v>
          </cell>
          <cell r="P76">
            <v>6.29</v>
          </cell>
        </row>
        <row r="77">
          <cell r="B77">
            <v>1000074</v>
          </cell>
          <cell r="C77" t="str">
            <v>Полагане на кабел в тръба по конструкция</v>
          </cell>
          <cell r="D77" t="str">
            <v>закрепване на тръбата,  изтегляне на кабела</v>
          </cell>
          <cell r="E77" t="str">
            <v>м</v>
          </cell>
          <cell r="F77">
            <v>3.7</v>
          </cell>
          <cell r="G77">
            <v>3.22</v>
          </cell>
          <cell r="H77">
            <v>2.5</v>
          </cell>
          <cell r="I77">
            <v>2.4</v>
          </cell>
          <cell r="J77">
            <v>2.27</v>
          </cell>
          <cell r="K77">
            <v>3.13</v>
          </cell>
          <cell r="L77">
            <v>2.0699999999999998</v>
          </cell>
          <cell r="M77">
            <v>3.03</v>
          </cell>
          <cell r="N77">
            <v>1.58</v>
          </cell>
          <cell r="O77">
            <v>1.58</v>
          </cell>
          <cell r="P77">
            <v>3.7</v>
          </cell>
        </row>
        <row r="78">
          <cell r="B78">
            <v>1000075</v>
          </cell>
          <cell r="C78" t="str">
            <v>Полагане на кабел СрН по желязна конструкция</v>
          </cell>
          <cell r="D78" t="str">
            <v>Прикрепване на кабела със скоби, /включително  крепежни елементи/</v>
          </cell>
          <cell r="E78" t="str">
            <v>м</v>
          </cell>
          <cell r="F78">
            <v>3.7</v>
          </cell>
          <cell r="G78">
            <v>6</v>
          </cell>
          <cell r="H78">
            <v>3</v>
          </cell>
          <cell r="I78">
            <v>3</v>
          </cell>
          <cell r="J78">
            <v>5</v>
          </cell>
          <cell r="K78">
            <v>3.92</v>
          </cell>
          <cell r="L78">
            <v>1.93</v>
          </cell>
          <cell r="M78">
            <v>2.79</v>
          </cell>
          <cell r="N78">
            <v>1.68</v>
          </cell>
          <cell r="O78">
            <v>1.68</v>
          </cell>
          <cell r="P78">
            <v>6</v>
          </cell>
        </row>
        <row r="79">
          <cell r="B79">
            <v>1000076</v>
          </cell>
          <cell r="C79" t="str">
            <v>Полагане на кабел в изкоп до 3х50 мм2 включително</v>
          </cell>
          <cell r="D79" t="str">
            <v>пробутване на барабан,  развиване на кабела,  полагане,  отрязване и запушване</v>
          </cell>
          <cell r="E79" t="str">
            <v>м</v>
          </cell>
          <cell r="F79">
            <v>0.75</v>
          </cell>
          <cell r="G79">
            <v>0.93</v>
          </cell>
          <cell r="H79">
            <v>0.6</v>
          </cell>
          <cell r="I79">
            <v>0.5</v>
          </cell>
          <cell r="J79">
            <v>1.3</v>
          </cell>
          <cell r="K79">
            <v>0.77</v>
          </cell>
          <cell r="L79">
            <v>1.21</v>
          </cell>
          <cell r="M79">
            <v>0.7</v>
          </cell>
          <cell r="N79">
            <v>0.92</v>
          </cell>
          <cell r="O79">
            <v>0.5</v>
          </cell>
          <cell r="P79">
            <v>1.3</v>
          </cell>
        </row>
        <row r="80">
          <cell r="B80">
            <v>1000077</v>
          </cell>
          <cell r="C80" t="str">
            <v>Полагане на кабел в изкоп до 3х95 мм2 включително</v>
          </cell>
          <cell r="D80" t="str">
            <v>пробутване на барабан,  развиване на кабела,  полагане,  отрязване и запушване</v>
          </cell>
          <cell r="E80" t="str">
            <v>м</v>
          </cell>
          <cell r="F80">
            <v>1.1499999999999999</v>
          </cell>
          <cell r="G80">
            <v>0.91</v>
          </cell>
          <cell r="H80">
            <v>1</v>
          </cell>
          <cell r="I80">
            <v>1</v>
          </cell>
          <cell r="J80">
            <v>2</v>
          </cell>
          <cell r="K80">
            <v>1.08</v>
          </cell>
          <cell r="L80">
            <v>1.21</v>
          </cell>
          <cell r="M80">
            <v>1.25</v>
          </cell>
          <cell r="N80">
            <v>1.1100000000000001</v>
          </cell>
          <cell r="O80">
            <v>0.91</v>
          </cell>
          <cell r="P80">
            <v>2</v>
          </cell>
        </row>
        <row r="81">
          <cell r="B81">
            <v>1000078</v>
          </cell>
          <cell r="C81" t="str">
            <v>Полагане на кабел в изкоп над 3х120 мм2 включително</v>
          </cell>
          <cell r="D81" t="str">
            <v>пробутване на барабан,  развиване на кабела,  полагане,  отрязване и запушване</v>
          </cell>
          <cell r="E81" t="str">
            <v>м</v>
          </cell>
          <cell r="F81">
            <v>1.7</v>
          </cell>
          <cell r="G81">
            <v>1.73</v>
          </cell>
          <cell r="H81">
            <v>1.5</v>
          </cell>
          <cell r="I81">
            <v>1.5</v>
          </cell>
          <cell r="J81">
            <v>2</v>
          </cell>
          <cell r="K81">
            <v>1.56</v>
          </cell>
          <cell r="L81">
            <v>1.21</v>
          </cell>
          <cell r="M81">
            <v>1.75</v>
          </cell>
          <cell r="N81">
            <v>1.39</v>
          </cell>
          <cell r="O81">
            <v>1.21</v>
          </cell>
          <cell r="P81">
            <v>2</v>
          </cell>
        </row>
        <row r="82">
          <cell r="B82">
            <v>1000079</v>
          </cell>
          <cell r="C82" t="str">
            <v xml:space="preserve">Полагане на кабел СрН в изкоп до 95 мм2 включително-едно жило </v>
          </cell>
          <cell r="D82" t="str">
            <v>пробутване на барабан,  развиване на кабела,  полагане,  отрязване и запушване,  превръзки на 3-тефази с лента РVС.през 3м.</v>
          </cell>
          <cell r="E82" t="str">
            <v>м</v>
          </cell>
          <cell r="F82">
            <v>1.2</v>
          </cell>
          <cell r="G82">
            <v>1.06</v>
          </cell>
          <cell r="H82">
            <v>0.8</v>
          </cell>
          <cell r="I82">
            <v>0.9</v>
          </cell>
          <cell r="J82">
            <v>2</v>
          </cell>
          <cell r="K82">
            <v>1.08</v>
          </cell>
          <cell r="L82">
            <v>1.21</v>
          </cell>
          <cell r="M82">
            <v>1.4</v>
          </cell>
          <cell r="N82">
            <v>0.76</v>
          </cell>
          <cell r="O82">
            <v>0.76</v>
          </cell>
          <cell r="P82">
            <v>2</v>
          </cell>
        </row>
        <row r="83">
          <cell r="B83">
            <v>1000080</v>
          </cell>
          <cell r="C83" t="str">
            <v xml:space="preserve">Полагане на кабел СрН в изкоп над 120 мм2 включително-едно жило </v>
          </cell>
          <cell r="D83" t="str">
            <v>пробутване на барабан,  развиване на кабела,  полагане,  отрязване и запушване,  превръзки на 3-тефази с лента РVС.през 3м.</v>
          </cell>
          <cell r="E83" t="str">
            <v>м</v>
          </cell>
          <cell r="F83">
            <v>1.55</v>
          </cell>
          <cell r="G83">
            <v>1.64</v>
          </cell>
          <cell r="H83">
            <v>1.45</v>
          </cell>
          <cell r="I83">
            <v>1.4</v>
          </cell>
          <cell r="J83">
            <v>2</v>
          </cell>
          <cell r="K83">
            <v>1.48</v>
          </cell>
          <cell r="L83">
            <v>1.21</v>
          </cell>
          <cell r="M83">
            <v>1.7</v>
          </cell>
          <cell r="N83">
            <v>1.26</v>
          </cell>
          <cell r="O83">
            <v>1.21</v>
          </cell>
          <cell r="P83">
            <v>2</v>
          </cell>
        </row>
        <row r="84">
          <cell r="B84">
            <v>1000081</v>
          </cell>
          <cell r="C84" t="str">
            <v>Изтегляне кабел в тръба до 3х50 мм2 включително</v>
          </cell>
          <cell r="D84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4" t="str">
            <v>м</v>
          </cell>
          <cell r="F84">
            <v>1.25</v>
          </cell>
          <cell r="G84">
            <v>1.1599999999999999</v>
          </cell>
          <cell r="H84">
            <v>1</v>
          </cell>
          <cell r="I84">
            <v>1</v>
          </cell>
          <cell r="J84">
            <v>2</v>
          </cell>
          <cell r="K84">
            <v>1.08</v>
          </cell>
          <cell r="L84">
            <v>1.41</v>
          </cell>
          <cell r="M84">
            <v>1.5</v>
          </cell>
          <cell r="N84">
            <v>1.02</v>
          </cell>
          <cell r="O84">
            <v>1</v>
          </cell>
          <cell r="P84">
            <v>2</v>
          </cell>
        </row>
        <row r="85">
          <cell r="B85">
            <v>1000082</v>
          </cell>
          <cell r="C85" t="str">
            <v>Изтегляне кабел в тръба до 3х95 мм2 включително</v>
          </cell>
          <cell r="D85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5" t="str">
            <v>м</v>
          </cell>
          <cell r="F85">
            <v>1.6</v>
          </cell>
          <cell r="G85">
            <v>1.51</v>
          </cell>
          <cell r="H85">
            <v>1.3</v>
          </cell>
          <cell r="I85">
            <v>1.3</v>
          </cell>
          <cell r="J85">
            <v>2</v>
          </cell>
          <cell r="K85">
            <v>1.44</v>
          </cell>
          <cell r="L85">
            <v>1.41</v>
          </cell>
          <cell r="M85">
            <v>1.8</v>
          </cell>
          <cell r="N85">
            <v>1.2</v>
          </cell>
          <cell r="O85">
            <v>1.2</v>
          </cell>
          <cell r="P85">
            <v>2</v>
          </cell>
        </row>
        <row r="86">
          <cell r="B86">
            <v>1000083</v>
          </cell>
          <cell r="C86" t="str">
            <v>Изтегляне кабел в тръби над 3х120 мм2 ключително</v>
          </cell>
          <cell r="D86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6" t="str">
            <v>м</v>
          </cell>
          <cell r="F86">
            <v>2.2000000000000002</v>
          </cell>
          <cell r="G86">
            <v>2.06</v>
          </cell>
          <cell r="H86">
            <v>1.95</v>
          </cell>
          <cell r="I86">
            <v>1.8</v>
          </cell>
          <cell r="J86">
            <v>2</v>
          </cell>
          <cell r="K86">
            <v>1.98</v>
          </cell>
          <cell r="L86">
            <v>1.41</v>
          </cell>
          <cell r="M86">
            <v>2.27</v>
          </cell>
          <cell r="N86">
            <v>1.75</v>
          </cell>
          <cell r="O86">
            <v>1.41</v>
          </cell>
          <cell r="P86">
            <v>2.27</v>
          </cell>
        </row>
        <row r="87">
          <cell r="B87">
            <v>1000084</v>
          </cell>
          <cell r="C87" t="str">
            <v>Изтегляне на кабел СрН в тръби до 95 мм2 включително-едно жило</v>
          </cell>
          <cell r="D87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7" t="str">
            <v>м</v>
          </cell>
          <cell r="F87">
            <v>1.4</v>
          </cell>
          <cell r="G87">
            <v>1.1200000000000001</v>
          </cell>
          <cell r="H87">
            <v>1.52</v>
          </cell>
          <cell r="I87">
            <v>0.98</v>
          </cell>
          <cell r="J87">
            <v>2</v>
          </cell>
          <cell r="K87">
            <v>1.02</v>
          </cell>
          <cell r="L87">
            <v>1.41</v>
          </cell>
          <cell r="M87">
            <v>1.8</v>
          </cell>
          <cell r="N87">
            <v>0.83</v>
          </cell>
          <cell r="O87">
            <v>0.83</v>
          </cell>
          <cell r="P87">
            <v>2</v>
          </cell>
        </row>
        <row r="88">
          <cell r="B88">
            <v>1000085</v>
          </cell>
          <cell r="C88" t="str">
            <v>Изтегляне на кабел СрН в тръби над 120 мм2 включително-едно жило</v>
          </cell>
          <cell r="D88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8" t="str">
            <v>м</v>
          </cell>
          <cell r="F88">
            <v>1.9</v>
          </cell>
          <cell r="G88">
            <v>1.9</v>
          </cell>
          <cell r="H88">
            <v>1.7</v>
          </cell>
          <cell r="I88">
            <v>1.65</v>
          </cell>
          <cell r="J88">
            <v>2</v>
          </cell>
          <cell r="K88">
            <v>1.8</v>
          </cell>
          <cell r="L88">
            <v>1.51</v>
          </cell>
          <cell r="M88">
            <v>2</v>
          </cell>
          <cell r="N88">
            <v>1.57</v>
          </cell>
          <cell r="O88">
            <v>1.51</v>
          </cell>
          <cell r="P88">
            <v>2</v>
          </cell>
        </row>
        <row r="89">
          <cell r="B89">
            <v>1000086</v>
          </cell>
          <cell r="C89" t="str">
            <v>Изваждане на кабел от изкоп над 3х95+50/4х95/ мм2 включително</v>
          </cell>
          <cell r="D89" t="str">
            <v xml:space="preserve">изваждане от предварително изкопан изкоп </v>
          </cell>
          <cell r="E89" t="str">
            <v xml:space="preserve">м </v>
          </cell>
          <cell r="F89">
            <v>0.8</v>
          </cell>
          <cell r="G89">
            <v>0.84</v>
          </cell>
          <cell r="H89">
            <v>0.5</v>
          </cell>
          <cell r="I89">
            <v>0.5</v>
          </cell>
          <cell r="J89">
            <v>1.21</v>
          </cell>
          <cell r="K89">
            <v>0.72</v>
          </cell>
          <cell r="L89">
            <v>0.98</v>
          </cell>
          <cell r="M89">
            <v>0.9</v>
          </cell>
          <cell r="N89">
            <v>0.2</v>
          </cell>
          <cell r="O89">
            <v>0.2</v>
          </cell>
          <cell r="P89">
            <v>1.21</v>
          </cell>
        </row>
        <row r="90">
          <cell r="B90">
            <v>1000087</v>
          </cell>
          <cell r="C90" t="str">
            <v>Изваждане на кабел СрН от изкоп до 95 мм2 включително-за едно жило</v>
          </cell>
          <cell r="D90" t="str">
            <v xml:space="preserve">изваждане от предварително изкопан изкоп </v>
          </cell>
          <cell r="E90" t="str">
            <v>м</v>
          </cell>
          <cell r="F90">
            <v>0.75</v>
          </cell>
          <cell r="G90">
            <v>0.36</v>
          </cell>
          <cell r="H90">
            <v>0.5</v>
          </cell>
          <cell r="I90">
            <v>0.4</v>
          </cell>
          <cell r="J90">
            <v>1.21</v>
          </cell>
          <cell r="K90">
            <v>0.81</v>
          </cell>
          <cell r="L90">
            <v>0.49</v>
          </cell>
          <cell r="M90">
            <v>0.9</v>
          </cell>
          <cell r="N90">
            <v>0.2</v>
          </cell>
          <cell r="O90">
            <v>0.2</v>
          </cell>
          <cell r="P90">
            <v>1.21</v>
          </cell>
        </row>
        <row r="91">
          <cell r="B91">
            <v>1000088</v>
          </cell>
          <cell r="C91" t="str">
            <v>Изваждане на кабел СрН от изкоп над 120 мм2 включително-за едно жило</v>
          </cell>
          <cell r="D91" t="str">
            <v xml:space="preserve">изваждане от предварително изкопан изкоп </v>
          </cell>
          <cell r="E91" t="str">
            <v>м</v>
          </cell>
          <cell r="F91">
            <v>0.9</v>
          </cell>
          <cell r="G91">
            <v>0.56999999999999995</v>
          </cell>
          <cell r="H91">
            <v>0.5</v>
          </cell>
          <cell r="I91">
            <v>0.3</v>
          </cell>
          <cell r="J91">
            <v>1.21</v>
          </cell>
          <cell r="K91">
            <v>0.9</v>
          </cell>
          <cell r="L91">
            <v>0.69</v>
          </cell>
          <cell r="M91">
            <v>0.9</v>
          </cell>
          <cell r="N91">
            <v>0.21</v>
          </cell>
          <cell r="O91">
            <v>0.21</v>
          </cell>
          <cell r="P91">
            <v>1.21</v>
          </cell>
        </row>
        <row r="92">
          <cell r="B92">
            <v>1000089</v>
          </cell>
          <cell r="C92" t="str">
            <v>Доставка и монтаж на кабелни марки (комплект релефна PVC)</v>
          </cell>
          <cell r="D92" t="str">
            <v>В двата края на кабела,  с направа надпис и монтаж на същата</v>
          </cell>
          <cell r="E92" t="str">
            <v>ком</v>
          </cell>
          <cell r="F92">
            <v>1.7</v>
          </cell>
          <cell r="G92">
            <v>2.14</v>
          </cell>
          <cell r="H92">
            <v>2.06</v>
          </cell>
          <cell r="I92">
            <v>1</v>
          </cell>
          <cell r="J92">
            <v>2.5</v>
          </cell>
          <cell r="K92">
            <v>1.8</v>
          </cell>
          <cell r="L92">
            <v>1.6</v>
          </cell>
          <cell r="M92">
            <v>1.62</v>
          </cell>
          <cell r="N92">
            <v>6.29</v>
          </cell>
          <cell r="O92">
            <v>1</v>
          </cell>
          <cell r="P92">
            <v>6.29</v>
          </cell>
        </row>
        <row r="93">
          <cell r="B93">
            <v>1000090</v>
          </cell>
          <cell r="C93" t="str">
            <v>Направа на кабелна глава НН до 3х70+35 мм2  (4х70 мм2) включително  (за 4-те жила)</v>
          </cell>
          <cell r="D93" t="str">
            <v>направа на разделка, кербоване на обувки, бандажиране, закрепване към съоръжението</v>
          </cell>
          <cell r="E93" t="str">
            <v>бр.</v>
          </cell>
          <cell r="F93">
            <v>25</v>
          </cell>
          <cell r="G93">
            <v>27.76</v>
          </cell>
          <cell r="H93">
            <v>24.6</v>
          </cell>
          <cell r="I93">
            <v>24.5</v>
          </cell>
          <cell r="J93">
            <v>27.22</v>
          </cell>
          <cell r="K93">
            <v>23</v>
          </cell>
          <cell r="L93">
            <v>26.38</v>
          </cell>
          <cell r="M93">
            <v>13.07</v>
          </cell>
          <cell r="N93">
            <v>28.88</v>
          </cell>
          <cell r="O93">
            <v>13.07</v>
          </cell>
          <cell r="P93">
            <v>28.88</v>
          </cell>
        </row>
        <row r="94">
          <cell r="B94">
            <v>1000091</v>
          </cell>
          <cell r="C94" t="str">
            <v>Направа на кабелна глава НН над 3х95+50 мм2  (4х95 мм2) включително  (за 4-те жила)</v>
          </cell>
          <cell r="D94" t="str">
            <v>направа на разделка, кербоване на обувки, бандажиране, закрепване към съоръжението</v>
          </cell>
          <cell r="E94" t="str">
            <v>бр.</v>
          </cell>
          <cell r="F94">
            <v>32</v>
          </cell>
          <cell r="G94">
            <v>30.25</v>
          </cell>
          <cell r="H94">
            <v>28</v>
          </cell>
          <cell r="I94">
            <v>28</v>
          </cell>
          <cell r="J94">
            <v>30.24</v>
          </cell>
          <cell r="K94">
            <v>26.32</v>
          </cell>
          <cell r="L94">
            <v>33.42</v>
          </cell>
          <cell r="M94">
            <v>13.07</v>
          </cell>
          <cell r="N94">
            <v>31.11</v>
          </cell>
          <cell r="O94">
            <v>13.07</v>
          </cell>
          <cell r="P94">
            <v>33.42</v>
          </cell>
        </row>
        <row r="95">
          <cell r="B95">
            <v>1000092</v>
          </cell>
          <cell r="C95" t="str">
            <v>Направа на кабелна глава СрН,  комплект за три жила</v>
          </cell>
          <cell r="D95" t="str">
            <v>направа на разделка,  кербоване на обувки,  монтаж на кабелна глава,  бандажиране,  заземяване,  ел. подвързване към съоръжението</v>
          </cell>
          <cell r="E95" t="str">
            <v>бр.</v>
          </cell>
          <cell r="F95">
            <v>98</v>
          </cell>
          <cell r="G95">
            <v>88.25</v>
          </cell>
          <cell r="H95">
            <v>90</v>
          </cell>
          <cell r="I95">
            <v>90</v>
          </cell>
          <cell r="J95">
            <v>75.599999999999994</v>
          </cell>
          <cell r="K95">
            <v>90</v>
          </cell>
          <cell r="L95">
            <v>52</v>
          </cell>
          <cell r="M95">
            <v>89.1</v>
          </cell>
          <cell r="N95">
            <v>83.11</v>
          </cell>
          <cell r="O95">
            <v>52</v>
          </cell>
          <cell r="P95">
            <v>98</v>
          </cell>
        </row>
        <row r="96">
          <cell r="B96">
            <v>1000093</v>
          </cell>
          <cell r="C96" t="str">
            <v>Направа на кабелна глава СрН за едно жило-ремонт</v>
          </cell>
          <cell r="D96" t="str">
            <v>направа на разделка,  кербоване на обувки,  монтаж на кабелна глава,  бандажиране,  заземяване,  ел. подвързване към съоръжението</v>
          </cell>
          <cell r="E96" t="str">
            <v>бр.</v>
          </cell>
          <cell r="F96">
            <v>35</v>
          </cell>
          <cell r="G96">
            <v>39.229999999999997</v>
          </cell>
          <cell r="H96">
            <v>38</v>
          </cell>
          <cell r="I96">
            <v>30</v>
          </cell>
          <cell r="J96">
            <v>24.19</v>
          </cell>
          <cell r="K96">
            <v>32.64</v>
          </cell>
          <cell r="L96">
            <v>27.22</v>
          </cell>
          <cell r="M96">
            <v>29.7</v>
          </cell>
          <cell r="N96">
            <v>19.75</v>
          </cell>
          <cell r="O96">
            <v>19.75</v>
          </cell>
          <cell r="P96">
            <v>39.229999999999997</v>
          </cell>
        </row>
        <row r="97">
          <cell r="B97">
            <v>1000094</v>
          </cell>
          <cell r="C97" t="str">
            <v>Направа на кабелни муфи до 3х70+35 мм2  (4х70 мм2) включително  (за 4-те жила)</v>
          </cell>
          <cell r="D97" t="str">
            <v>направа на разделка,  кербоване на втулки и монтаж на муфа</v>
          </cell>
          <cell r="E97" t="str">
            <v>бр.</v>
          </cell>
          <cell r="F97">
            <v>41</v>
          </cell>
          <cell r="G97">
            <v>42</v>
          </cell>
          <cell r="H97">
            <v>35</v>
          </cell>
          <cell r="I97">
            <v>38.28</v>
          </cell>
          <cell r="J97">
            <v>30.24</v>
          </cell>
          <cell r="K97">
            <v>40.5</v>
          </cell>
          <cell r="L97">
            <v>38.56</v>
          </cell>
          <cell r="M97">
            <v>33.86</v>
          </cell>
          <cell r="N97">
            <v>31.5</v>
          </cell>
          <cell r="O97">
            <v>30.24</v>
          </cell>
          <cell r="P97">
            <v>42</v>
          </cell>
        </row>
        <row r="98">
          <cell r="B98">
            <v>1000095</v>
          </cell>
          <cell r="C98" t="str">
            <v>Направа на кабелни муфи над 3х95+50 мм2  (4х95 мм2) включително  (за 4-те жила)</v>
          </cell>
          <cell r="D98" t="str">
            <v>направа на разделка,  кербоване на втулки и монтаж на муфа</v>
          </cell>
          <cell r="E98" t="str">
            <v>бр.</v>
          </cell>
          <cell r="F98">
            <v>55</v>
          </cell>
          <cell r="G98">
            <v>54.89</v>
          </cell>
          <cell r="H98">
            <v>45</v>
          </cell>
          <cell r="I98">
            <v>45</v>
          </cell>
          <cell r="J98">
            <v>45.36</v>
          </cell>
          <cell r="K98">
            <v>55</v>
          </cell>
          <cell r="L98">
            <v>45.66</v>
          </cell>
          <cell r="M98">
            <v>33.86</v>
          </cell>
          <cell r="N98">
            <v>40.07</v>
          </cell>
          <cell r="O98">
            <v>33.86</v>
          </cell>
          <cell r="P98">
            <v>55</v>
          </cell>
        </row>
        <row r="99">
          <cell r="B99">
            <v>1000096</v>
          </cell>
          <cell r="C99" t="str">
            <v>Направа на муфа СрН- за едно жило</v>
          </cell>
          <cell r="D99" t="str">
            <v>направа на разделка,  кербоване на съединител,  монтаж на муфа</v>
          </cell>
          <cell r="E99" t="str">
            <v>бр.</v>
          </cell>
          <cell r="F99">
            <v>80</v>
          </cell>
          <cell r="G99">
            <v>75.010000000000005</v>
          </cell>
          <cell r="H99">
            <v>80</v>
          </cell>
          <cell r="I99">
            <v>80</v>
          </cell>
          <cell r="J99">
            <v>60</v>
          </cell>
          <cell r="K99">
            <v>78</v>
          </cell>
          <cell r="L99">
            <v>59.27</v>
          </cell>
          <cell r="M99">
            <v>80</v>
          </cell>
          <cell r="N99">
            <v>78.489999999999995</v>
          </cell>
          <cell r="O99">
            <v>59.27</v>
          </cell>
          <cell r="P99">
            <v>80</v>
          </cell>
        </row>
        <row r="100">
          <cell r="B100">
            <v>1000097</v>
          </cell>
          <cell r="C100" t="str">
            <v>Направа на преходна муфа СрН  (за три жила)</v>
          </cell>
          <cell r="D100" t="str">
            <v>направа на разделка,  кербоване на съединител,  монтаж на муфа</v>
          </cell>
          <cell r="E100" t="str">
            <v>бр.</v>
          </cell>
          <cell r="F100">
            <v>240</v>
          </cell>
          <cell r="G100">
            <v>215.34</v>
          </cell>
          <cell r="H100">
            <v>200</v>
          </cell>
          <cell r="I100">
            <v>200.5</v>
          </cell>
          <cell r="J100">
            <v>190</v>
          </cell>
          <cell r="K100">
            <v>210</v>
          </cell>
          <cell r="L100">
            <v>139.97999999999999</v>
          </cell>
          <cell r="M100">
            <v>150</v>
          </cell>
          <cell r="N100">
            <v>166.22</v>
          </cell>
          <cell r="O100">
            <v>139.97999999999999</v>
          </cell>
          <cell r="P100">
            <v>240</v>
          </cell>
        </row>
        <row r="101">
          <cell r="B101">
            <v>1000098</v>
          </cell>
          <cell r="C101" t="str">
            <v>Направа на преходна муфа СрН  (за едно жило-ремонт)</v>
          </cell>
          <cell r="D101" t="str">
            <v>направа на разделка,  кербоване на съединител,  монтаж на муфа</v>
          </cell>
          <cell r="E101" t="str">
            <v>бр.</v>
          </cell>
          <cell r="F101">
            <v>78</v>
          </cell>
          <cell r="G101">
            <v>75.02</v>
          </cell>
          <cell r="H101">
            <v>70</v>
          </cell>
          <cell r="I101">
            <v>60</v>
          </cell>
          <cell r="J101">
            <v>65</v>
          </cell>
          <cell r="K101">
            <v>55</v>
          </cell>
          <cell r="L101">
            <v>39.979999999999997</v>
          </cell>
          <cell r="M101">
            <v>80</v>
          </cell>
          <cell r="N101">
            <v>55.4</v>
          </cell>
          <cell r="O101">
            <v>39.979999999999997</v>
          </cell>
          <cell r="P101">
            <v>80</v>
          </cell>
        </row>
        <row r="102">
          <cell r="B102">
            <v>1000099</v>
          </cell>
          <cell r="C102" t="str">
            <v>Възстановяване на външна изолация на кабел</v>
          </cell>
          <cell r="D102" t="str">
            <v>навиване на херметизираща лента</v>
          </cell>
          <cell r="E102" t="str">
            <v>бр.</v>
          </cell>
          <cell r="F102">
            <v>11.5</v>
          </cell>
          <cell r="G102">
            <v>8.33</v>
          </cell>
          <cell r="H102">
            <v>10</v>
          </cell>
          <cell r="I102">
            <v>2</v>
          </cell>
          <cell r="J102">
            <v>15</v>
          </cell>
          <cell r="K102">
            <v>12.07</v>
          </cell>
          <cell r="L102">
            <v>9.98</v>
          </cell>
          <cell r="M102">
            <v>3.41</v>
          </cell>
          <cell r="N102">
            <v>9.23</v>
          </cell>
          <cell r="O102">
            <v>2</v>
          </cell>
          <cell r="P102">
            <v>15</v>
          </cell>
        </row>
        <row r="103">
          <cell r="B103">
            <v>1000100</v>
          </cell>
          <cell r="C103" t="str">
            <v xml:space="preserve">Подвързване на кабел към съществуващо табло / съоръжение </v>
          </cell>
          <cell r="D103" t="str">
            <v>направа на разделка, бандажиране, присъединяване към тоководещи части и закрепване (механично) към съоръжението (когато не се използват кабелни обувки и термосвиваем ръкав)</v>
          </cell>
          <cell r="E103" t="str">
            <v>бр.</v>
          </cell>
          <cell r="F103">
            <v>5</v>
          </cell>
          <cell r="G103">
            <v>3.18</v>
          </cell>
          <cell r="H103">
            <v>9</v>
          </cell>
          <cell r="I103">
            <v>5.8</v>
          </cell>
          <cell r="J103">
            <v>7.56</v>
          </cell>
          <cell r="K103">
            <v>3.78</v>
          </cell>
          <cell r="L103">
            <v>4.96</v>
          </cell>
          <cell r="M103">
            <v>4.54</v>
          </cell>
          <cell r="N103">
            <v>7.39</v>
          </cell>
          <cell r="O103">
            <v>3.18</v>
          </cell>
          <cell r="P103">
            <v>9</v>
          </cell>
        </row>
        <row r="104">
          <cell r="B104">
            <v>1000101</v>
          </cell>
          <cell r="C104" t="str">
            <v>Сфазировка на кабелна линия НН  (за 3-те жила)</v>
          </cell>
          <cell r="D104" t="str">
            <v>Определяне реда на фазите и ел. подвързване към съоръжението</v>
          </cell>
          <cell r="E104" t="str">
            <v>бр.</v>
          </cell>
          <cell r="F104">
            <v>7</v>
          </cell>
          <cell r="G104">
            <v>9</v>
          </cell>
          <cell r="H104">
            <v>4</v>
          </cell>
          <cell r="I104">
            <v>4</v>
          </cell>
          <cell r="J104">
            <v>12.1</v>
          </cell>
          <cell r="K104">
            <v>7.06</v>
          </cell>
          <cell r="L104">
            <v>11.36</v>
          </cell>
          <cell r="M104">
            <v>8.1</v>
          </cell>
          <cell r="N104">
            <v>6.46</v>
          </cell>
          <cell r="O104">
            <v>4</v>
          </cell>
          <cell r="P104">
            <v>12.1</v>
          </cell>
        </row>
        <row r="105">
          <cell r="B105">
            <v>1000102</v>
          </cell>
          <cell r="C105" t="str">
            <v>Сфазировка на кабелна линия СрН  (за 3-те жила)</v>
          </cell>
          <cell r="D105" t="str">
            <v>Определяне реда на фазите и ел. подвързване към съоръжението</v>
          </cell>
          <cell r="E105" t="str">
            <v>бр.</v>
          </cell>
          <cell r="F105">
            <v>11</v>
          </cell>
          <cell r="G105">
            <v>15</v>
          </cell>
          <cell r="H105">
            <v>10</v>
          </cell>
          <cell r="I105">
            <v>10</v>
          </cell>
          <cell r="J105">
            <v>15.12</v>
          </cell>
          <cell r="K105">
            <v>10.91</v>
          </cell>
          <cell r="L105">
            <v>30.41</v>
          </cell>
          <cell r="M105">
            <v>8</v>
          </cell>
          <cell r="N105">
            <v>10.16</v>
          </cell>
          <cell r="P105">
            <v>30.41</v>
          </cell>
        </row>
        <row r="106">
          <cell r="B106">
            <v>1000103</v>
          </cell>
          <cell r="C106" t="str">
            <v>Направа на фундамент  (от инертни материали)</v>
          </cell>
          <cell r="D106" t="str">
            <v>направа на изкоп,  полагане на бетона,  зидане с тухли или бетон блокчета+ арматура (измерва се целият фундамент)</v>
          </cell>
          <cell r="E106" t="str">
            <v>м3</v>
          </cell>
          <cell r="F106">
            <v>185</v>
          </cell>
          <cell r="G106">
            <v>190.55</v>
          </cell>
          <cell r="H106">
            <v>90</v>
          </cell>
          <cell r="I106">
            <v>120</v>
          </cell>
          <cell r="J106">
            <v>235</v>
          </cell>
          <cell r="K106">
            <v>118.45</v>
          </cell>
          <cell r="L106">
            <v>161.07</v>
          </cell>
          <cell r="M106">
            <v>190</v>
          </cell>
          <cell r="N106">
            <v>118.6</v>
          </cell>
          <cell r="O106">
            <v>90</v>
          </cell>
          <cell r="P106">
            <v>235</v>
          </cell>
        </row>
        <row r="107">
          <cell r="B107">
            <v>1000104</v>
          </cell>
          <cell r="C107" t="str">
            <v>Монтаж ШК</v>
          </cell>
          <cell r="D107" t="str">
            <v>Изкоп и механичен монтаж на касета</v>
          </cell>
          <cell r="E107" t="str">
            <v>бр.</v>
          </cell>
          <cell r="F107">
            <v>78</v>
          </cell>
          <cell r="G107">
            <v>80.89</v>
          </cell>
          <cell r="H107">
            <v>80</v>
          </cell>
          <cell r="I107">
            <v>80</v>
          </cell>
          <cell r="J107">
            <v>40</v>
          </cell>
          <cell r="K107">
            <v>80.34</v>
          </cell>
          <cell r="L107">
            <v>24.52</v>
          </cell>
          <cell r="M107">
            <v>65.42</v>
          </cell>
          <cell r="N107">
            <v>68.23</v>
          </cell>
          <cell r="O107">
            <v>24.52</v>
          </cell>
          <cell r="P107">
            <v>80.89</v>
          </cell>
        </row>
        <row r="108">
          <cell r="B108">
            <v>1000105</v>
          </cell>
          <cell r="C108" t="str">
            <v>Демонтаж на ШК</v>
          </cell>
          <cell r="D108" t="str">
            <v>Разкачане на кабели и механичен демонтаж на касета</v>
          </cell>
          <cell r="E108" t="str">
            <v>бр.</v>
          </cell>
          <cell r="F108">
            <v>30</v>
          </cell>
          <cell r="G108">
            <v>23.69</v>
          </cell>
          <cell r="H108">
            <v>25</v>
          </cell>
          <cell r="I108">
            <v>20</v>
          </cell>
          <cell r="J108">
            <v>15.12</v>
          </cell>
          <cell r="K108">
            <v>30</v>
          </cell>
          <cell r="L108">
            <v>5</v>
          </cell>
          <cell r="M108">
            <v>25.92</v>
          </cell>
          <cell r="N108">
            <v>21.24</v>
          </cell>
          <cell r="O108">
            <v>5</v>
          </cell>
          <cell r="P108">
            <v>30</v>
          </cell>
        </row>
        <row r="109">
          <cell r="B109">
            <v>1000106</v>
          </cell>
          <cell r="C109" t="str">
            <v>Монтаж РК</v>
          </cell>
          <cell r="D109" t="str">
            <v>Механичен монтаж на кутия</v>
          </cell>
          <cell r="E109" t="str">
            <v>бр.</v>
          </cell>
          <cell r="F109">
            <v>23</v>
          </cell>
          <cell r="G109">
            <v>23</v>
          </cell>
          <cell r="H109">
            <v>15</v>
          </cell>
          <cell r="I109">
            <v>15</v>
          </cell>
          <cell r="J109">
            <v>12.1</v>
          </cell>
          <cell r="K109">
            <v>29.24</v>
          </cell>
          <cell r="L109">
            <v>18</v>
          </cell>
          <cell r="M109">
            <v>18</v>
          </cell>
          <cell r="N109">
            <v>18.47</v>
          </cell>
          <cell r="O109">
            <v>12.1</v>
          </cell>
          <cell r="P109">
            <v>29.24</v>
          </cell>
        </row>
        <row r="110">
          <cell r="B110">
            <v>1000107</v>
          </cell>
          <cell r="C110" t="str">
            <v>Демонтаж на РК</v>
          </cell>
          <cell r="D110" t="str">
            <v>разкачане на кабели и механичен демонтаж на кутия</v>
          </cell>
          <cell r="E110" t="str">
            <v>бр.</v>
          </cell>
          <cell r="F110">
            <v>10.5</v>
          </cell>
          <cell r="G110">
            <v>13</v>
          </cell>
          <cell r="H110">
            <v>5</v>
          </cell>
          <cell r="I110">
            <v>4</v>
          </cell>
          <cell r="J110">
            <v>12.1</v>
          </cell>
          <cell r="K110">
            <v>13</v>
          </cell>
          <cell r="L110">
            <v>3.21</v>
          </cell>
          <cell r="M110">
            <v>11.88</v>
          </cell>
          <cell r="N110">
            <v>3.69</v>
          </cell>
          <cell r="O110">
            <v>3.21</v>
          </cell>
          <cell r="P110">
            <v>13</v>
          </cell>
        </row>
        <row r="111">
          <cell r="B111">
            <v>1000108</v>
          </cell>
          <cell r="C111" t="str">
            <v>Монтаж на отклонителна кутия,  КК3,  БДЖ К 100 на стълб</v>
          </cell>
          <cell r="D111" t="str">
            <v>направа стойка,  монтаж на кутия и присъединяване на кабелите,  укрепване със скоби</v>
          </cell>
          <cell r="E111" t="str">
            <v>бр.</v>
          </cell>
          <cell r="F111">
            <v>13.5</v>
          </cell>
          <cell r="G111">
            <v>19.59</v>
          </cell>
          <cell r="H111">
            <v>12</v>
          </cell>
          <cell r="I111">
            <v>10</v>
          </cell>
          <cell r="J111">
            <v>29.38</v>
          </cell>
          <cell r="K111">
            <v>15.08</v>
          </cell>
          <cell r="L111">
            <v>12.05</v>
          </cell>
          <cell r="M111">
            <v>14.5</v>
          </cell>
          <cell r="N111">
            <v>9.23</v>
          </cell>
          <cell r="O111">
            <v>9.23</v>
          </cell>
          <cell r="P111">
            <v>29.38</v>
          </cell>
        </row>
        <row r="112">
          <cell r="B112">
            <v>1000109</v>
          </cell>
          <cell r="C112" t="str">
            <v>Монтаж на табло в/у фундамент</v>
          </cell>
          <cell r="D112" t="str">
            <v xml:space="preserve">монтаж на таблото  (вкл. крепежните елементи) </v>
          </cell>
          <cell r="E112" t="str">
            <v>бр.</v>
          </cell>
          <cell r="F112">
            <v>75</v>
          </cell>
          <cell r="G112">
            <v>75</v>
          </cell>
          <cell r="H112">
            <v>60</v>
          </cell>
          <cell r="I112">
            <v>48.72</v>
          </cell>
          <cell r="J112">
            <v>34.99</v>
          </cell>
          <cell r="K112">
            <v>75</v>
          </cell>
          <cell r="L112">
            <v>22.9</v>
          </cell>
          <cell r="M112">
            <v>64.78</v>
          </cell>
          <cell r="N112">
            <v>69.87</v>
          </cell>
          <cell r="O112">
            <v>22.9</v>
          </cell>
          <cell r="P112">
            <v>75</v>
          </cell>
        </row>
        <row r="113">
          <cell r="B113">
            <v>1000110</v>
          </cell>
          <cell r="C113" t="str">
            <v>Монтаж табло до 5 електромера включително-на стена</v>
          </cell>
          <cell r="D113" t="str">
            <v>прикрепване на таблото, включително крепежните елементи при геометричен център на таблото 1.7 м.</v>
          </cell>
          <cell r="E113" t="str">
            <v>бр.</v>
          </cell>
          <cell r="F113">
            <v>33</v>
          </cell>
          <cell r="G113">
            <v>35</v>
          </cell>
          <cell r="H113">
            <v>28</v>
          </cell>
          <cell r="I113">
            <v>29</v>
          </cell>
          <cell r="J113">
            <v>22.25</v>
          </cell>
          <cell r="K113">
            <v>29.55</v>
          </cell>
          <cell r="L113">
            <v>12</v>
          </cell>
          <cell r="M113">
            <v>29.16</v>
          </cell>
          <cell r="N113">
            <v>46.97</v>
          </cell>
          <cell r="O113">
            <v>12</v>
          </cell>
          <cell r="P113">
            <v>46.97</v>
          </cell>
        </row>
        <row r="114">
          <cell r="B114">
            <v>1000111</v>
          </cell>
          <cell r="C114" t="str">
            <v>Монтаж табло до 5 електромера включително-на стълб</v>
          </cell>
          <cell r="D114" t="str">
            <v>прикрепване на таблото, включително крепежните елементи при геометричен център на таблото 1.7 м.</v>
          </cell>
          <cell r="E114" t="str">
            <v>бр.</v>
          </cell>
          <cell r="F114">
            <v>30</v>
          </cell>
          <cell r="G114">
            <v>26.95</v>
          </cell>
          <cell r="H114">
            <v>29</v>
          </cell>
          <cell r="I114">
            <v>29</v>
          </cell>
          <cell r="J114">
            <v>25</v>
          </cell>
          <cell r="K114">
            <v>30.7</v>
          </cell>
          <cell r="L114">
            <v>12</v>
          </cell>
          <cell r="M114">
            <v>29.7</v>
          </cell>
          <cell r="N114">
            <v>39.950000000000003</v>
          </cell>
          <cell r="O114">
            <v>12</v>
          </cell>
          <cell r="P114">
            <v>39.950000000000003</v>
          </cell>
        </row>
        <row r="115">
          <cell r="B115">
            <v>1000112</v>
          </cell>
          <cell r="C115" t="str">
            <v xml:space="preserve">Монтаж табло до 15 електромера включително </v>
          </cell>
          <cell r="D115" t="str">
            <v>прикрепване на таблото, включително крепежните елементи при геометричен център на таблото 1.7 м.</v>
          </cell>
          <cell r="E115" t="str">
            <v>бр.</v>
          </cell>
          <cell r="F115">
            <v>58</v>
          </cell>
          <cell r="G115">
            <v>53</v>
          </cell>
          <cell r="H115">
            <v>50</v>
          </cell>
          <cell r="I115">
            <v>50</v>
          </cell>
          <cell r="J115">
            <v>30</v>
          </cell>
          <cell r="K115">
            <v>51.18</v>
          </cell>
          <cell r="L115">
            <v>18.600000000000001</v>
          </cell>
          <cell r="M115">
            <v>48</v>
          </cell>
          <cell r="N115">
            <v>72.099999999999994</v>
          </cell>
          <cell r="O115">
            <v>18.600000000000001</v>
          </cell>
          <cell r="P115">
            <v>72.099999999999994</v>
          </cell>
        </row>
        <row r="116">
          <cell r="B116">
            <v>1000113</v>
          </cell>
          <cell r="C116" t="str">
            <v>Монтаж табло над 15 електромера</v>
          </cell>
          <cell r="D116" t="str">
            <v>прикрепване на таблото, включително крепежните елементи при геометричен център на таблото 1.7 м.</v>
          </cell>
          <cell r="E116" t="str">
            <v>бр.</v>
          </cell>
          <cell r="F116">
            <v>75</v>
          </cell>
          <cell r="G116">
            <v>72</v>
          </cell>
          <cell r="H116">
            <v>60</v>
          </cell>
          <cell r="I116">
            <v>55</v>
          </cell>
          <cell r="J116">
            <v>70</v>
          </cell>
          <cell r="K116">
            <v>68.290000000000006</v>
          </cell>
          <cell r="L116">
            <v>22.32</v>
          </cell>
          <cell r="M116">
            <v>100</v>
          </cell>
          <cell r="N116">
            <v>90.57</v>
          </cell>
          <cell r="O116">
            <v>22.32</v>
          </cell>
          <cell r="P116">
            <v>100</v>
          </cell>
        </row>
        <row r="117">
          <cell r="B117">
            <v>1000114</v>
          </cell>
          <cell r="C117" t="str">
            <v>Демонтаж на табло</v>
          </cell>
          <cell r="D117" t="str">
            <v>откачване на проводници и сваляне на табло</v>
          </cell>
          <cell r="E117" t="str">
            <v>бр.</v>
          </cell>
          <cell r="F117">
            <v>21</v>
          </cell>
          <cell r="G117">
            <v>20</v>
          </cell>
          <cell r="H117">
            <v>20</v>
          </cell>
          <cell r="I117">
            <v>17</v>
          </cell>
          <cell r="J117">
            <v>9.83</v>
          </cell>
          <cell r="K117">
            <v>18.03</v>
          </cell>
          <cell r="L117">
            <v>6.9</v>
          </cell>
          <cell r="M117">
            <v>18.36</v>
          </cell>
          <cell r="N117">
            <v>11.08</v>
          </cell>
          <cell r="O117">
            <v>6.9</v>
          </cell>
          <cell r="P117">
            <v>21</v>
          </cell>
        </row>
        <row r="118">
          <cell r="B118">
            <v>1000115</v>
          </cell>
          <cell r="C118" t="str">
            <v>Доставка на касета</v>
          </cell>
          <cell r="D118" t="str">
            <v>по оферта</v>
          </cell>
          <cell r="E118" t="str">
            <v>бр.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B119">
            <v>1000116</v>
          </cell>
          <cell r="C119" t="str">
            <v>Доставка на табло-електромерно</v>
          </cell>
          <cell r="D119" t="str">
            <v>по оферта</v>
          </cell>
          <cell r="E119" t="str">
            <v>бр.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B120">
            <v>1000117</v>
          </cell>
          <cell r="C120" t="str">
            <v>Демонтаж 1ф електромер</v>
          </cell>
          <cell r="D120" t="str">
            <v>демонтаж на закрепването и демонтаж на опроводяването</v>
          </cell>
          <cell r="E120" t="str">
            <v>бр.</v>
          </cell>
          <cell r="F120">
            <v>4.7</v>
          </cell>
          <cell r="G120">
            <v>4.32</v>
          </cell>
          <cell r="H120">
            <v>3</v>
          </cell>
          <cell r="I120">
            <v>3</v>
          </cell>
          <cell r="J120">
            <v>3.78</v>
          </cell>
          <cell r="K120">
            <v>4.5</v>
          </cell>
          <cell r="L120">
            <v>2.4900000000000002</v>
          </cell>
          <cell r="M120">
            <v>2.4900000000000002</v>
          </cell>
          <cell r="N120">
            <v>2.77</v>
          </cell>
          <cell r="O120">
            <v>2.4900000000000002</v>
          </cell>
          <cell r="P120">
            <v>4.7</v>
          </cell>
        </row>
        <row r="121">
          <cell r="B121">
            <v>1000118</v>
          </cell>
          <cell r="C121" t="str">
            <v>Монтаж 1ф електромер</v>
          </cell>
          <cell r="D121" t="str">
            <v>поставяне и подвързване</v>
          </cell>
          <cell r="E121" t="str">
            <v>бр.</v>
          </cell>
          <cell r="F121">
            <v>9.3000000000000007</v>
          </cell>
          <cell r="G121">
            <v>8.16</v>
          </cell>
          <cell r="H121">
            <v>7</v>
          </cell>
          <cell r="I121">
            <v>7.5</v>
          </cell>
          <cell r="J121">
            <v>6.05</v>
          </cell>
          <cell r="K121">
            <v>9</v>
          </cell>
          <cell r="L121">
            <v>5.2</v>
          </cell>
          <cell r="M121">
            <v>3.78</v>
          </cell>
          <cell r="N121">
            <v>5.08</v>
          </cell>
          <cell r="O121">
            <v>3.78</v>
          </cell>
          <cell r="P121">
            <v>9.3000000000000007</v>
          </cell>
        </row>
        <row r="122">
          <cell r="B122">
            <v>1000119</v>
          </cell>
          <cell r="C122" t="str">
            <v>Демонтаж 3ф директен електромер</v>
          </cell>
          <cell r="D122" t="str">
            <v>демонтаж на закрепването и демонтаж на опроводяването</v>
          </cell>
          <cell r="E122" t="str">
            <v>бр.</v>
          </cell>
          <cell r="F122">
            <v>6.1</v>
          </cell>
          <cell r="G122">
            <v>4.9000000000000004</v>
          </cell>
          <cell r="H122">
            <v>5</v>
          </cell>
          <cell r="I122">
            <v>3.5</v>
          </cell>
          <cell r="J122">
            <v>6.05</v>
          </cell>
          <cell r="K122">
            <v>5.4</v>
          </cell>
          <cell r="L122">
            <v>2.4900000000000002</v>
          </cell>
          <cell r="M122">
            <v>3.78</v>
          </cell>
          <cell r="N122">
            <v>3.23</v>
          </cell>
          <cell r="O122">
            <v>2.4900000000000002</v>
          </cell>
          <cell r="P122">
            <v>6.1</v>
          </cell>
        </row>
        <row r="123">
          <cell r="B123">
            <v>1000120</v>
          </cell>
          <cell r="C123" t="str">
            <v>Монтаж 3ф директен електромер</v>
          </cell>
          <cell r="D123" t="str">
            <v>или трифазен индиректен електромер/поставяне и подвързване</v>
          </cell>
          <cell r="E123" t="str">
            <v>бр.</v>
          </cell>
          <cell r="F123">
            <v>12.3</v>
          </cell>
          <cell r="G123">
            <v>10.53</v>
          </cell>
          <cell r="H123">
            <v>10</v>
          </cell>
          <cell r="I123">
            <v>9.5</v>
          </cell>
          <cell r="J123">
            <v>9.07</v>
          </cell>
          <cell r="K123">
            <v>11.7</v>
          </cell>
          <cell r="L123">
            <v>5.98</v>
          </cell>
          <cell r="M123">
            <v>5.73</v>
          </cell>
          <cell r="N123">
            <v>6.12</v>
          </cell>
          <cell r="O123">
            <v>5.73</v>
          </cell>
          <cell r="P123">
            <v>12.3</v>
          </cell>
        </row>
        <row r="124">
          <cell r="B124">
            <v>1000121</v>
          </cell>
          <cell r="C124" t="str">
            <v>Монтаж на тарифен превключвател с предпазител</v>
          </cell>
          <cell r="D124" t="str">
            <v>поставяне и подвързване</v>
          </cell>
          <cell r="E124" t="str">
            <v>бр.</v>
          </cell>
          <cell r="F124">
            <v>7.5</v>
          </cell>
          <cell r="G124">
            <v>9.3800000000000008</v>
          </cell>
          <cell r="H124">
            <v>6</v>
          </cell>
          <cell r="I124">
            <v>2.5</v>
          </cell>
          <cell r="J124">
            <v>3.78</v>
          </cell>
          <cell r="K124">
            <v>7.2</v>
          </cell>
          <cell r="L124">
            <v>2.98</v>
          </cell>
          <cell r="M124">
            <v>2.4900000000000002</v>
          </cell>
          <cell r="N124">
            <v>3.12</v>
          </cell>
          <cell r="O124">
            <v>2.4900000000000002</v>
          </cell>
          <cell r="P124">
            <v>9.3800000000000008</v>
          </cell>
        </row>
        <row r="125">
          <cell r="B125">
            <v>1000122</v>
          </cell>
          <cell r="C125" t="str">
            <v>Монтаж на автоматичен предпазител НН</v>
          </cell>
          <cell r="D125" t="str">
            <v>поставяне и подвързване/МАП</v>
          </cell>
          <cell r="E125" t="str">
            <v>бр.</v>
          </cell>
          <cell r="F125">
            <v>2.2999999999999998</v>
          </cell>
          <cell r="G125">
            <v>2.79</v>
          </cell>
          <cell r="H125">
            <v>2</v>
          </cell>
          <cell r="I125">
            <v>2</v>
          </cell>
          <cell r="J125">
            <v>2.27</v>
          </cell>
          <cell r="K125">
            <v>3</v>
          </cell>
          <cell r="L125">
            <v>1.5</v>
          </cell>
          <cell r="M125">
            <v>1.52</v>
          </cell>
          <cell r="N125">
            <v>1.66</v>
          </cell>
          <cell r="O125">
            <v>1.5</v>
          </cell>
          <cell r="P125">
            <v>3</v>
          </cell>
        </row>
        <row r="126">
          <cell r="B126">
            <v>1000123</v>
          </cell>
          <cell r="C126" t="str">
            <v>Монтаж на автоматичен прекъсвач НН</v>
          </cell>
          <cell r="D126" t="str">
            <v>поставяне и подвързване/АП</v>
          </cell>
          <cell r="E126" t="str">
            <v>бр.</v>
          </cell>
          <cell r="F126">
            <v>17</v>
          </cell>
          <cell r="G126">
            <v>15.43</v>
          </cell>
          <cell r="H126">
            <v>25</v>
          </cell>
          <cell r="I126">
            <v>15</v>
          </cell>
          <cell r="J126">
            <v>60</v>
          </cell>
          <cell r="K126">
            <v>15.5</v>
          </cell>
          <cell r="L126">
            <v>9.6</v>
          </cell>
          <cell r="M126">
            <v>11.52</v>
          </cell>
          <cell r="N126">
            <v>21.24</v>
          </cell>
          <cell r="O126">
            <v>9.6</v>
          </cell>
          <cell r="P126">
            <v>60</v>
          </cell>
        </row>
        <row r="127">
          <cell r="B127">
            <v>1000124</v>
          </cell>
          <cell r="C127" t="str">
            <v>Монтаж на мощностен разединител СрН</v>
          </cell>
          <cell r="D127" t="str">
            <v>Закрепване с болтове,  монтаж на тръби към РЛЗ-два броя,  центроване на земен и линеен нож  и мех.блокировка между тях,  заземяване</v>
          </cell>
          <cell r="E127" t="str">
            <v>бр.</v>
          </cell>
          <cell r="F127">
            <v>135</v>
          </cell>
          <cell r="G127">
            <v>142.74</v>
          </cell>
          <cell r="H127">
            <v>150</v>
          </cell>
          <cell r="I127">
            <v>115</v>
          </cell>
          <cell r="J127">
            <v>115.34</v>
          </cell>
          <cell r="K127">
            <v>140.35</v>
          </cell>
          <cell r="L127">
            <v>111.34</v>
          </cell>
          <cell r="M127">
            <v>108.41</v>
          </cell>
          <cell r="N127">
            <v>103.34</v>
          </cell>
          <cell r="O127">
            <v>103.34</v>
          </cell>
          <cell r="P127">
            <v>150</v>
          </cell>
        </row>
        <row r="128">
          <cell r="B128">
            <v>1000125</v>
          </cell>
          <cell r="C128" t="str">
            <v>Демонтаж на автоматичен предпазител НН</v>
          </cell>
          <cell r="D128" t="str">
            <v>разкачане на проводниците и изолиране и демонт. предпазител</v>
          </cell>
          <cell r="E128" t="str">
            <v>бр.</v>
          </cell>
          <cell r="F128">
            <v>1.5</v>
          </cell>
          <cell r="G128">
            <v>1.78</v>
          </cell>
          <cell r="H128">
            <v>1.46</v>
          </cell>
          <cell r="I128">
            <v>1</v>
          </cell>
          <cell r="J128">
            <v>1.51</v>
          </cell>
          <cell r="K128">
            <v>1.62</v>
          </cell>
          <cell r="L128">
            <v>0.45</v>
          </cell>
          <cell r="M128">
            <v>1.19</v>
          </cell>
          <cell r="N128">
            <v>0.92</v>
          </cell>
          <cell r="O128">
            <v>0.45</v>
          </cell>
          <cell r="P128">
            <v>1.78</v>
          </cell>
        </row>
        <row r="129">
          <cell r="B129">
            <v>1000126</v>
          </cell>
          <cell r="C129" t="str">
            <v>Демонтаж на автоматичен прекъсвач НН</v>
          </cell>
          <cell r="D129" t="str">
            <v>разкачане  на проводниците и  изолиране и демонт. прекъсвач</v>
          </cell>
          <cell r="E129" t="str">
            <v>бр.</v>
          </cell>
          <cell r="F129">
            <v>8.3000000000000007</v>
          </cell>
          <cell r="G129">
            <v>8.2100000000000009</v>
          </cell>
          <cell r="H129">
            <v>5</v>
          </cell>
          <cell r="I129">
            <v>8</v>
          </cell>
          <cell r="J129">
            <v>7.56</v>
          </cell>
          <cell r="K129">
            <v>4.49</v>
          </cell>
          <cell r="L129">
            <v>0.45</v>
          </cell>
          <cell r="M129">
            <v>4.5</v>
          </cell>
          <cell r="N129">
            <v>10.16</v>
          </cell>
          <cell r="O129">
            <v>0.45</v>
          </cell>
          <cell r="P129">
            <v>10.16</v>
          </cell>
        </row>
        <row r="130">
          <cell r="B130">
            <v>1000127</v>
          </cell>
          <cell r="C130" t="str">
            <v>Демонтаж на мощностен разединител СрН</v>
          </cell>
          <cell r="D130" t="str">
            <v>Развиване на гайки, смъкване на разеденителя от килията, демонтаж болтови връзки към съб.шини и кабели СрН, демонтаж тръби към РЛЗ, демонтаж заземление</v>
          </cell>
          <cell r="E130" t="str">
            <v>бр.</v>
          </cell>
          <cell r="F130">
            <v>45</v>
          </cell>
          <cell r="G130">
            <v>39.28</v>
          </cell>
          <cell r="H130">
            <v>32</v>
          </cell>
          <cell r="I130">
            <v>25</v>
          </cell>
          <cell r="J130">
            <v>37.799999999999997</v>
          </cell>
          <cell r="K130">
            <v>32.36</v>
          </cell>
          <cell r="L130">
            <v>41.75</v>
          </cell>
          <cell r="M130">
            <v>32</v>
          </cell>
          <cell r="N130">
            <v>46.17</v>
          </cell>
          <cell r="O130">
            <v>25</v>
          </cell>
          <cell r="P130">
            <v>46.17</v>
          </cell>
        </row>
        <row r="131">
          <cell r="B131">
            <v>1000128</v>
          </cell>
          <cell r="C131" t="str">
            <v>Направа фундамент за БКТП за една трафомашина</v>
          </cell>
          <cell r="D131" t="str">
            <v>изкоп,  кофраж,  бетон,  арматура,  тръби за кабели</v>
          </cell>
          <cell r="E131" t="str">
            <v>бр.</v>
          </cell>
          <cell r="F131">
            <v>2500</v>
          </cell>
          <cell r="G131">
            <v>2200</v>
          </cell>
          <cell r="H131">
            <v>2400</v>
          </cell>
          <cell r="I131">
            <v>2400</v>
          </cell>
          <cell r="J131">
            <v>1300</v>
          </cell>
          <cell r="K131">
            <v>2449.3200000000002</v>
          </cell>
          <cell r="L131">
            <v>2185</v>
          </cell>
          <cell r="M131">
            <v>2800</v>
          </cell>
          <cell r="N131">
            <v>1566.14</v>
          </cell>
          <cell r="O131">
            <v>1300</v>
          </cell>
          <cell r="P131">
            <v>2800</v>
          </cell>
        </row>
        <row r="132">
          <cell r="B132">
            <v>1000129</v>
          </cell>
          <cell r="C132" t="str">
            <v>Направа фундамент за БКТП за две трафомашини</v>
          </cell>
          <cell r="D132" t="str">
            <v>изкоп,  кофраж,  бетон,  арматура,  тръби за кабели</v>
          </cell>
          <cell r="E132" t="str">
            <v>бр.</v>
          </cell>
          <cell r="F132">
            <v>4000</v>
          </cell>
          <cell r="G132">
            <v>4200</v>
          </cell>
          <cell r="H132">
            <v>3900</v>
          </cell>
          <cell r="I132">
            <v>3696.49</v>
          </cell>
          <cell r="J132">
            <v>2700</v>
          </cell>
          <cell r="K132">
            <v>4315</v>
          </cell>
          <cell r="L132">
            <v>2850</v>
          </cell>
          <cell r="M132">
            <v>3852.3</v>
          </cell>
          <cell r="N132">
            <v>2038.84</v>
          </cell>
          <cell r="O132">
            <v>2038.84</v>
          </cell>
          <cell r="P132">
            <v>4315</v>
          </cell>
        </row>
        <row r="133">
          <cell r="B133">
            <v>1000130</v>
          </cell>
          <cell r="C133" t="str">
            <v>Монтаж на БКТП</v>
          </cell>
          <cell r="D133" t="str">
            <v>нивелиране,  заваряване,  подмазаване на фуги и свързване към заземителен контур</v>
          </cell>
          <cell r="E133" t="str">
            <v>бр.</v>
          </cell>
          <cell r="F133">
            <v>410</v>
          </cell>
          <cell r="G133">
            <v>262.05</v>
          </cell>
          <cell r="H133">
            <v>420</v>
          </cell>
          <cell r="I133">
            <v>350</v>
          </cell>
          <cell r="J133">
            <v>850</v>
          </cell>
          <cell r="K133">
            <v>400</v>
          </cell>
          <cell r="L133">
            <v>350</v>
          </cell>
          <cell r="M133">
            <v>500</v>
          </cell>
          <cell r="N133">
            <v>420.52</v>
          </cell>
          <cell r="O133">
            <v>262.05</v>
          </cell>
          <cell r="P133">
            <v>850</v>
          </cell>
        </row>
        <row r="134">
          <cell r="B134">
            <v>1000131</v>
          </cell>
          <cell r="C134" t="str">
            <v>Монтаж на БКТП /двойно/</v>
          </cell>
          <cell r="D134" t="str">
            <v>нивелиране,  заваряване и подмазаване на фуги,  свързване към заземителен контур с направа хидроизол.връзка м/ду двете</v>
          </cell>
          <cell r="E134" t="str">
            <v>бр.</v>
          </cell>
          <cell r="F134">
            <v>550</v>
          </cell>
          <cell r="G134">
            <v>366.47</v>
          </cell>
          <cell r="H134">
            <v>700</v>
          </cell>
          <cell r="I134">
            <v>550</v>
          </cell>
          <cell r="J134">
            <v>1300</v>
          </cell>
          <cell r="K134">
            <v>690</v>
          </cell>
          <cell r="L134">
            <v>450</v>
          </cell>
          <cell r="M134">
            <v>750</v>
          </cell>
          <cell r="N134">
            <v>675.95</v>
          </cell>
          <cell r="O134">
            <v>366.47</v>
          </cell>
          <cell r="P134">
            <v>1300</v>
          </cell>
        </row>
        <row r="135">
          <cell r="B135">
            <v>1000132</v>
          </cell>
          <cell r="C135" t="str">
            <v>Монтаж на трафомашина до 400KVA включително за БКТП/ТП</v>
          </cell>
          <cell r="D135" t="str">
            <v>монтаж на машината,  застопоряване,  заземяване,  подвързване кабели НН и СрН</v>
          </cell>
          <cell r="E135" t="str">
            <v>бр.</v>
          </cell>
          <cell r="F135">
            <v>300</v>
          </cell>
          <cell r="G135">
            <v>184.76</v>
          </cell>
          <cell r="H135">
            <v>350</v>
          </cell>
          <cell r="I135">
            <v>180</v>
          </cell>
          <cell r="J135">
            <v>247.32</v>
          </cell>
          <cell r="K135">
            <v>350</v>
          </cell>
          <cell r="L135">
            <v>322.33999999999997</v>
          </cell>
          <cell r="M135">
            <v>300</v>
          </cell>
          <cell r="N135">
            <v>299.60000000000002</v>
          </cell>
          <cell r="O135">
            <v>180</v>
          </cell>
          <cell r="P135">
            <v>350</v>
          </cell>
        </row>
        <row r="136">
          <cell r="B136">
            <v>1000133</v>
          </cell>
          <cell r="C136" t="str">
            <v>Демонтаж на трафомашина до 400KVA включително за БКТП/ТП</v>
          </cell>
          <cell r="D136" t="str">
            <v>разкачане на кабели НН и СрН,  демонтаж на машината от БКТП/ТП и натоварване</v>
          </cell>
          <cell r="E136" t="str">
            <v>бр.</v>
          </cell>
          <cell r="F136">
            <v>185</v>
          </cell>
          <cell r="G136">
            <v>118.64</v>
          </cell>
          <cell r="H136">
            <v>140</v>
          </cell>
          <cell r="I136">
            <v>180</v>
          </cell>
          <cell r="J136">
            <v>247.32</v>
          </cell>
          <cell r="K136">
            <v>135</v>
          </cell>
          <cell r="L136">
            <v>159.44</v>
          </cell>
          <cell r="M136">
            <v>150</v>
          </cell>
          <cell r="N136">
            <v>229.07</v>
          </cell>
          <cell r="O136">
            <v>118.64</v>
          </cell>
          <cell r="P136">
            <v>247.32</v>
          </cell>
        </row>
        <row r="137">
          <cell r="B137">
            <v>1000134</v>
          </cell>
          <cell r="C137" t="str">
            <v>Демонтаж и монтаж на трафомашина до 400KVA включително за БКТП/ТП</v>
          </cell>
          <cell r="D137" t="str">
            <v>демонтаж и монтаж на машината,  разкачане и подвързване на кабели НН и СрН,  застопоряване,  заземяване  (вкл. товаро-разтоварните работи)</v>
          </cell>
          <cell r="E137" t="str">
            <v>бр.</v>
          </cell>
          <cell r="F137">
            <v>410</v>
          </cell>
          <cell r="G137">
            <v>235.17</v>
          </cell>
          <cell r="H137">
            <v>400</v>
          </cell>
          <cell r="I137">
            <v>340</v>
          </cell>
          <cell r="J137">
            <v>450</v>
          </cell>
          <cell r="K137">
            <v>405</v>
          </cell>
          <cell r="L137">
            <v>400</v>
          </cell>
          <cell r="M137">
            <v>407.7</v>
          </cell>
          <cell r="N137">
            <v>422.07</v>
          </cell>
          <cell r="O137">
            <v>235.17</v>
          </cell>
          <cell r="P137">
            <v>450</v>
          </cell>
        </row>
        <row r="138">
          <cell r="B138">
            <v>1000135</v>
          </cell>
          <cell r="C138" t="str">
            <v>Монтаж на трафомашина над 630KVA включително за БКТП/ТП</v>
          </cell>
          <cell r="D138" t="str">
            <v>монтаж на машината,  застопоряване,  заземяване,  подвързване кабели НН и СрН</v>
          </cell>
          <cell r="E138" t="str">
            <v>бр.</v>
          </cell>
          <cell r="F138">
            <v>330</v>
          </cell>
          <cell r="G138">
            <v>184.76</v>
          </cell>
          <cell r="H138">
            <v>380</v>
          </cell>
          <cell r="I138">
            <v>300</v>
          </cell>
          <cell r="J138">
            <v>319.68</v>
          </cell>
          <cell r="K138">
            <v>400</v>
          </cell>
          <cell r="L138">
            <v>472.18</v>
          </cell>
          <cell r="M138">
            <v>350</v>
          </cell>
          <cell r="N138">
            <v>346.58</v>
          </cell>
          <cell r="O138">
            <v>184.76</v>
          </cell>
          <cell r="P138">
            <v>472.18</v>
          </cell>
        </row>
        <row r="139">
          <cell r="B139">
            <v>1000136</v>
          </cell>
          <cell r="C139" t="str">
            <v>Демонтаж на трафомашина над 630KVA включително за БКТП/ТП</v>
          </cell>
          <cell r="D139" t="str">
            <v>разкачане на кабели НН и СрН,  демонтаж на машината от БКТП/ТП и натоварване</v>
          </cell>
          <cell r="E139" t="str">
            <v>бр.</v>
          </cell>
          <cell r="F139">
            <v>230</v>
          </cell>
          <cell r="G139">
            <v>118.64</v>
          </cell>
          <cell r="H139">
            <v>180</v>
          </cell>
          <cell r="I139">
            <v>300</v>
          </cell>
          <cell r="J139">
            <v>319.68</v>
          </cell>
          <cell r="K139">
            <v>198</v>
          </cell>
          <cell r="L139">
            <v>234.32</v>
          </cell>
          <cell r="M139">
            <v>200</v>
          </cell>
          <cell r="N139">
            <v>233.77</v>
          </cell>
          <cell r="O139">
            <v>118.64</v>
          </cell>
          <cell r="P139">
            <v>319.68</v>
          </cell>
        </row>
        <row r="140">
          <cell r="B140">
            <v>1000137</v>
          </cell>
          <cell r="C140" t="str">
            <v>Демонтаж и монтаж на трафомашина над 630KVA включително за БКТП/ТП</v>
          </cell>
          <cell r="D140" t="str">
            <v>демонтаж и монтаж на машината,  разкачане и подвързване на кабели НН и СрН,  застопоряване,  заземяване  (вкл. товаро-разтоварните работи)</v>
          </cell>
          <cell r="E140" t="str">
            <v>бр.</v>
          </cell>
          <cell r="F140">
            <v>470</v>
          </cell>
          <cell r="G140">
            <v>235.17</v>
          </cell>
          <cell r="H140">
            <v>480</v>
          </cell>
          <cell r="I140">
            <v>340</v>
          </cell>
          <cell r="J140">
            <v>500</v>
          </cell>
          <cell r="K140">
            <v>480</v>
          </cell>
          <cell r="L140">
            <v>650</v>
          </cell>
          <cell r="M140">
            <v>494.1</v>
          </cell>
          <cell r="N140">
            <v>491.73</v>
          </cell>
          <cell r="O140">
            <v>235.17</v>
          </cell>
          <cell r="P140">
            <v>650</v>
          </cell>
        </row>
        <row r="141">
          <cell r="B141">
            <v>1000138</v>
          </cell>
          <cell r="C141" t="str">
            <v>Монтаж на трафомашина до 400KVA включително за МТП</v>
          </cell>
          <cell r="D141" t="str">
            <v>монтаж на машината,  застопоряване,  заземяване,  подвързване кабели НН и спусъци</v>
          </cell>
          <cell r="E141" t="str">
            <v>бр.</v>
          </cell>
          <cell r="F141">
            <v>320</v>
          </cell>
          <cell r="G141">
            <v>184.76</v>
          </cell>
          <cell r="H141">
            <v>360</v>
          </cell>
          <cell r="I141">
            <v>180</v>
          </cell>
          <cell r="J141">
            <v>289.44</v>
          </cell>
          <cell r="K141">
            <v>360</v>
          </cell>
          <cell r="L141">
            <v>322.33999999999997</v>
          </cell>
          <cell r="M141">
            <v>321.3</v>
          </cell>
          <cell r="N141">
            <v>299.60000000000002</v>
          </cell>
          <cell r="O141">
            <v>180</v>
          </cell>
          <cell r="P141">
            <v>360</v>
          </cell>
        </row>
        <row r="142">
          <cell r="B142">
            <v>1000139</v>
          </cell>
          <cell r="C142" t="str">
            <v>Демонтаж на трафомашина до 400KVA включително за МТП</v>
          </cell>
          <cell r="D142" t="str">
            <v>разкачане на кабели НН и спусъци СрН,  демонтаж на машината от МТП</v>
          </cell>
          <cell r="E142" t="str">
            <v>бр.</v>
          </cell>
          <cell r="F142">
            <v>200</v>
          </cell>
          <cell r="G142">
            <v>118.64</v>
          </cell>
          <cell r="H142">
            <v>180</v>
          </cell>
          <cell r="I142">
            <v>180</v>
          </cell>
          <cell r="J142">
            <v>259.2</v>
          </cell>
          <cell r="K142">
            <v>126</v>
          </cell>
          <cell r="L142">
            <v>159.44</v>
          </cell>
          <cell r="M142">
            <v>305.10000000000002</v>
          </cell>
          <cell r="N142">
            <v>186.95</v>
          </cell>
          <cell r="O142">
            <v>118.64</v>
          </cell>
          <cell r="P142">
            <v>305.10000000000002</v>
          </cell>
        </row>
        <row r="143">
          <cell r="B143">
            <v>1000140</v>
          </cell>
          <cell r="C143" t="str">
            <v>Демонтаж и монтаж на трафомашина до 400KVA включително за МТП</v>
          </cell>
          <cell r="D143" t="str">
            <v>демонтаж и монтаж на машината,  разкачане и подвързване на кабели НН и СрН,  застопоряване,  заземяване  (вкл. товаро-разтоварните работи)</v>
          </cell>
          <cell r="E143" t="str">
            <v>бр.</v>
          </cell>
          <cell r="F143">
            <v>400</v>
          </cell>
          <cell r="G143">
            <v>235.17</v>
          </cell>
          <cell r="H143">
            <v>420</v>
          </cell>
          <cell r="I143">
            <v>340</v>
          </cell>
          <cell r="J143">
            <v>400</v>
          </cell>
          <cell r="K143">
            <v>405</v>
          </cell>
          <cell r="L143">
            <v>420</v>
          </cell>
          <cell r="M143">
            <v>353.7</v>
          </cell>
          <cell r="N143">
            <v>412.03</v>
          </cell>
          <cell r="O143">
            <v>235.17</v>
          </cell>
          <cell r="P143">
            <v>420</v>
          </cell>
        </row>
        <row r="144">
          <cell r="B144">
            <v>1000141</v>
          </cell>
          <cell r="C144" t="str">
            <v>Монтаж на табло ГТ</v>
          </cell>
          <cell r="D144" t="str">
            <v>прикрепване на таблото включително крепежните елементи,  ошиновка и подвързване на кабелите,  шинна с/ма и заз.контур,  надписни табели</v>
          </cell>
          <cell r="E144" t="str">
            <v>бр.</v>
          </cell>
          <cell r="F144">
            <v>100</v>
          </cell>
          <cell r="G144">
            <v>88.45</v>
          </cell>
          <cell r="H144">
            <v>95</v>
          </cell>
          <cell r="I144">
            <v>95</v>
          </cell>
          <cell r="J144">
            <v>120.96</v>
          </cell>
          <cell r="K144">
            <v>90</v>
          </cell>
          <cell r="L144">
            <v>67.959999999999994</v>
          </cell>
          <cell r="M144">
            <v>124.2</v>
          </cell>
          <cell r="N144">
            <v>98.61</v>
          </cell>
          <cell r="O144">
            <v>67.959999999999994</v>
          </cell>
          <cell r="P144">
            <v>124.2</v>
          </cell>
        </row>
        <row r="145">
          <cell r="B145">
            <v>1000142</v>
          </cell>
          <cell r="C145" t="str">
            <v>Монтаж на табло РТ</v>
          </cell>
          <cell r="D145" t="str">
            <v>прикрепване на таблото включително крепежните елементи,  ошиновка и подвързване на кабелите,  шинна с/ма и заз.контур,  надписни табели</v>
          </cell>
          <cell r="E145" t="str">
            <v>бр.</v>
          </cell>
          <cell r="F145">
            <v>78</v>
          </cell>
          <cell r="G145">
            <v>70.69</v>
          </cell>
          <cell r="H145">
            <v>65</v>
          </cell>
          <cell r="I145">
            <v>70</v>
          </cell>
          <cell r="J145">
            <v>120.96</v>
          </cell>
          <cell r="K145">
            <v>49.5</v>
          </cell>
          <cell r="L145">
            <v>59.94</v>
          </cell>
          <cell r="M145">
            <v>110.16</v>
          </cell>
          <cell r="N145">
            <v>98.61</v>
          </cell>
          <cell r="O145">
            <v>49.5</v>
          </cell>
          <cell r="P145">
            <v>120.96</v>
          </cell>
        </row>
        <row r="146">
          <cell r="B146">
            <v>1000143</v>
          </cell>
          <cell r="C146" t="str">
            <v>Демонтаж на табло ГТ</v>
          </cell>
          <cell r="D146" t="str">
            <v>разкачане на кабели  и изолиране и демонт. на таблото</v>
          </cell>
          <cell r="E146" t="str">
            <v>бр.</v>
          </cell>
          <cell r="F146">
            <v>45</v>
          </cell>
          <cell r="G146">
            <v>34.909999999999997</v>
          </cell>
          <cell r="H146">
            <v>50</v>
          </cell>
          <cell r="I146">
            <v>50</v>
          </cell>
          <cell r="J146">
            <v>50</v>
          </cell>
          <cell r="K146">
            <v>37.799999999999997</v>
          </cell>
          <cell r="L146">
            <v>12.02</v>
          </cell>
          <cell r="M146">
            <v>51.84</v>
          </cell>
          <cell r="N146">
            <v>36.94</v>
          </cell>
          <cell r="O146">
            <v>12.02</v>
          </cell>
          <cell r="P146">
            <v>51.84</v>
          </cell>
        </row>
        <row r="147">
          <cell r="B147">
            <v>1000144</v>
          </cell>
          <cell r="C147" t="str">
            <v>Демонтаж на ртабло РТ</v>
          </cell>
          <cell r="D147" t="str">
            <v>разкачане на проводниците  и изолиране и демонт. на таблото</v>
          </cell>
          <cell r="E147" t="str">
            <v>бр.</v>
          </cell>
          <cell r="F147">
            <v>37</v>
          </cell>
          <cell r="G147">
            <v>23.38</v>
          </cell>
          <cell r="H147">
            <v>28</v>
          </cell>
          <cell r="I147">
            <v>25</v>
          </cell>
          <cell r="J147">
            <v>50</v>
          </cell>
          <cell r="K147">
            <v>23.1</v>
          </cell>
          <cell r="L147">
            <v>12.02</v>
          </cell>
          <cell r="M147">
            <v>40</v>
          </cell>
          <cell r="N147">
            <v>46.17</v>
          </cell>
          <cell r="O147">
            <v>12.02</v>
          </cell>
          <cell r="P147">
            <v>50</v>
          </cell>
        </row>
        <row r="148">
          <cell r="B148">
            <v>1000145</v>
          </cell>
          <cell r="C148" t="str">
            <v>Монтаж на модул от КРУ</v>
          </cell>
          <cell r="D148" t="str">
            <v>Прикрепване,  включително материали и консумативи,  ошиновка и подвързване на кабелите подкачване на КРУ към шинна система,  надписни табели</v>
          </cell>
          <cell r="E148" t="str">
            <v>бр.</v>
          </cell>
          <cell r="F148">
            <v>125</v>
          </cell>
          <cell r="G148">
            <v>93.93</v>
          </cell>
          <cell r="H148">
            <v>72</v>
          </cell>
          <cell r="I148">
            <v>50</v>
          </cell>
          <cell r="J148">
            <v>120.96</v>
          </cell>
          <cell r="K148">
            <v>130</v>
          </cell>
          <cell r="L148">
            <v>275</v>
          </cell>
          <cell r="M148">
            <v>50</v>
          </cell>
          <cell r="N148">
            <v>99.5</v>
          </cell>
          <cell r="O148">
            <v>50</v>
          </cell>
          <cell r="P148">
            <v>275</v>
          </cell>
        </row>
        <row r="149">
          <cell r="B149">
            <v>1000146</v>
          </cell>
          <cell r="C149" t="str">
            <v>Монтаж на разеденител в трафопост</v>
          </cell>
          <cell r="D149" t="str">
            <v>Закрепване на РМЗК с болтове,  монтаж на тръби към РЛЗ-два броя,  центроване на земен и линеен нож  и мех.блокировка между тях</v>
          </cell>
          <cell r="E149" t="str">
            <v>бр.</v>
          </cell>
          <cell r="F149">
            <v>110</v>
          </cell>
          <cell r="G149">
            <v>135</v>
          </cell>
          <cell r="H149">
            <v>82</v>
          </cell>
          <cell r="I149">
            <v>105</v>
          </cell>
          <cell r="J149">
            <v>120.96</v>
          </cell>
          <cell r="K149">
            <v>120.65</v>
          </cell>
          <cell r="L149">
            <v>78</v>
          </cell>
          <cell r="M149">
            <v>108</v>
          </cell>
          <cell r="N149">
            <v>120.09</v>
          </cell>
          <cell r="O149">
            <v>78</v>
          </cell>
          <cell r="P149">
            <v>135</v>
          </cell>
        </row>
        <row r="150">
          <cell r="B150">
            <v>1000147</v>
          </cell>
          <cell r="C150" t="str">
            <v>Монтаж на прекъсвач СрН в трафопост</v>
          </cell>
          <cell r="D150" t="str">
            <v>Монтаж на прекъсвача,  полагане контролни кабели и подсъединяването им (не се вкл. направата на мет. конструкция)</v>
          </cell>
          <cell r="E150" t="str">
            <v>бр.</v>
          </cell>
          <cell r="F150">
            <v>170</v>
          </cell>
          <cell r="G150">
            <v>151.49</v>
          </cell>
          <cell r="H150">
            <v>102</v>
          </cell>
          <cell r="I150">
            <v>150</v>
          </cell>
          <cell r="J150">
            <v>120.96</v>
          </cell>
          <cell r="K150">
            <v>140</v>
          </cell>
          <cell r="L150">
            <v>160.28</v>
          </cell>
          <cell r="M150">
            <v>140.4</v>
          </cell>
          <cell r="N150">
            <v>153.34</v>
          </cell>
          <cell r="O150">
            <v>102</v>
          </cell>
          <cell r="P150">
            <v>170</v>
          </cell>
        </row>
        <row r="151">
          <cell r="B151">
            <v>1000148</v>
          </cell>
          <cell r="C151" t="str">
            <v>Демонтаж на разеденител в трафопост</v>
          </cell>
          <cell r="D151" t="str">
            <v>Развиване на гайки, смъкване на разеденителя от килията, демонтаж болтови връзки към съб.шини и кабели СрН, демонтаж тръби към РЛЗ, демонтаж заземление</v>
          </cell>
          <cell r="E151" t="str">
            <v>бр.</v>
          </cell>
          <cell r="F151">
            <v>31</v>
          </cell>
          <cell r="G151">
            <v>34.49</v>
          </cell>
          <cell r="H151">
            <v>20</v>
          </cell>
          <cell r="I151">
            <v>20</v>
          </cell>
          <cell r="J151">
            <v>70</v>
          </cell>
          <cell r="K151">
            <v>25.02</v>
          </cell>
          <cell r="L151">
            <v>21.79</v>
          </cell>
          <cell r="M151">
            <v>21</v>
          </cell>
          <cell r="N151">
            <v>42.48</v>
          </cell>
          <cell r="O151">
            <v>20</v>
          </cell>
          <cell r="P151">
            <v>70</v>
          </cell>
        </row>
        <row r="152">
          <cell r="B152">
            <v>1000149</v>
          </cell>
          <cell r="C152" t="str">
            <v>Демонтаж на прекъсвач в трафопост</v>
          </cell>
          <cell r="D152" t="str">
            <v>Демонтаж ошиновка,  контролни кабели, заземление и кабели СрН</v>
          </cell>
          <cell r="E152" t="str">
            <v>бр.</v>
          </cell>
          <cell r="F152">
            <v>58.5</v>
          </cell>
          <cell r="G152">
            <v>75</v>
          </cell>
          <cell r="H152">
            <v>35</v>
          </cell>
          <cell r="I152">
            <v>45</v>
          </cell>
          <cell r="J152">
            <v>70</v>
          </cell>
          <cell r="K152">
            <v>52.88</v>
          </cell>
          <cell r="L152">
            <v>35.43</v>
          </cell>
          <cell r="M152">
            <v>51.84</v>
          </cell>
          <cell r="N152">
            <v>52.63</v>
          </cell>
          <cell r="O152">
            <v>35</v>
          </cell>
          <cell r="P152">
            <v>75</v>
          </cell>
        </row>
        <row r="153">
          <cell r="B153">
            <v>1000150</v>
          </cell>
          <cell r="C153" t="str">
            <v>Демонтаж на шинна система</v>
          </cell>
          <cell r="D153" t="str">
            <v>Откачане от съоръжение,  от клеми и демонтаж на шината</v>
          </cell>
          <cell r="E153" t="str">
            <v>м</v>
          </cell>
          <cell r="F153">
            <v>3</v>
          </cell>
          <cell r="G153">
            <v>1.58</v>
          </cell>
          <cell r="H153">
            <v>4</v>
          </cell>
          <cell r="I153">
            <v>1.5</v>
          </cell>
          <cell r="J153">
            <v>3.02</v>
          </cell>
          <cell r="K153">
            <v>2.5</v>
          </cell>
          <cell r="L153">
            <v>1.73</v>
          </cell>
          <cell r="M153">
            <v>3.9</v>
          </cell>
          <cell r="N153">
            <v>2.0299999999999998</v>
          </cell>
          <cell r="O153">
            <v>1.5</v>
          </cell>
          <cell r="P153">
            <v>4</v>
          </cell>
        </row>
        <row r="154">
          <cell r="B154">
            <v>1000151</v>
          </cell>
          <cell r="C154" t="str">
            <v>Монтаж на кабелна връзка от трафомашина до ГРТ</v>
          </cell>
          <cell r="D154" t="str">
            <v>Изтегляне,  прикрепване и подвързване към съоръженията</v>
          </cell>
          <cell r="E154" t="str">
            <v>м</v>
          </cell>
          <cell r="F154">
            <v>4.5999999999999996</v>
          </cell>
          <cell r="G154">
            <v>4.96</v>
          </cell>
          <cell r="H154">
            <v>3</v>
          </cell>
          <cell r="I154">
            <v>1.5</v>
          </cell>
          <cell r="J154">
            <v>7</v>
          </cell>
          <cell r="K154">
            <v>4.3</v>
          </cell>
          <cell r="L154">
            <v>5.08</v>
          </cell>
          <cell r="M154">
            <v>2.4900000000000002</v>
          </cell>
          <cell r="N154">
            <v>2.99</v>
          </cell>
          <cell r="O154">
            <v>1.5</v>
          </cell>
          <cell r="P154">
            <v>7</v>
          </cell>
        </row>
        <row r="155">
          <cell r="B155">
            <v>1000152</v>
          </cell>
          <cell r="C155" t="str">
            <v>Монтаж на тоководеща шина до 40/5</v>
          </cell>
          <cell r="D155" t="str">
            <v>монтаж на шината,  оцветяване,  вкл. крепежи (шинодържатели доставка от Възложителя)</v>
          </cell>
          <cell r="E155" t="str">
            <v>м</v>
          </cell>
          <cell r="F155">
            <v>5.5</v>
          </cell>
          <cell r="G155">
            <v>4.82</v>
          </cell>
          <cell r="H155">
            <v>4</v>
          </cell>
          <cell r="I155">
            <v>4.1900000000000004</v>
          </cell>
          <cell r="J155">
            <v>5</v>
          </cell>
          <cell r="K155">
            <v>6.5</v>
          </cell>
          <cell r="L155">
            <v>4.74</v>
          </cell>
          <cell r="M155">
            <v>4.8600000000000003</v>
          </cell>
          <cell r="N155">
            <v>4.42</v>
          </cell>
          <cell r="O155">
            <v>4</v>
          </cell>
          <cell r="P155">
            <v>6.5</v>
          </cell>
        </row>
        <row r="156">
          <cell r="B156">
            <v>1000153</v>
          </cell>
          <cell r="C156" t="str">
            <v>Монтаж на тоководеща шина до 100/10</v>
          </cell>
          <cell r="D156" t="str">
            <v>монтаж на шината,  оцветяване,   (шинодържатели доставка от Възложителя)</v>
          </cell>
          <cell r="E156" t="str">
            <v>м</v>
          </cell>
          <cell r="F156">
            <v>8</v>
          </cell>
          <cell r="G156">
            <v>5.62</v>
          </cell>
          <cell r="H156">
            <v>7</v>
          </cell>
          <cell r="I156">
            <v>10</v>
          </cell>
          <cell r="J156">
            <v>5</v>
          </cell>
          <cell r="K156">
            <v>8</v>
          </cell>
          <cell r="L156">
            <v>8.5</v>
          </cell>
          <cell r="M156">
            <v>6.38</v>
          </cell>
          <cell r="N156">
            <v>6.99</v>
          </cell>
          <cell r="O156">
            <v>5</v>
          </cell>
          <cell r="P156">
            <v>10</v>
          </cell>
        </row>
        <row r="157">
          <cell r="B157">
            <v>1000154</v>
          </cell>
          <cell r="C157" t="str">
            <v>Трасиране на въздушна линия</v>
          </cell>
          <cell r="D157" t="str">
            <v>Определяне трасето, междустълбовното разтояние , видовете стълбове, отклоненията. (без геодезия)</v>
          </cell>
          <cell r="E157" t="str">
            <v>км</v>
          </cell>
          <cell r="F157">
            <v>35</v>
          </cell>
          <cell r="G157">
            <v>26.98</v>
          </cell>
          <cell r="H157">
            <v>30</v>
          </cell>
          <cell r="I157">
            <v>10</v>
          </cell>
          <cell r="J157">
            <v>150</v>
          </cell>
          <cell r="K157">
            <v>32.4</v>
          </cell>
          <cell r="L157">
            <v>80.52</v>
          </cell>
          <cell r="M157">
            <v>27</v>
          </cell>
          <cell r="N157">
            <v>40.200000000000003</v>
          </cell>
          <cell r="O157">
            <v>10</v>
          </cell>
          <cell r="P157">
            <v>150</v>
          </cell>
        </row>
        <row r="158">
          <cell r="B158">
            <v>1000155</v>
          </cell>
          <cell r="C158" t="str">
            <v>Изправяне на дървени стълбове</v>
          </cell>
          <cell r="D158" t="str">
            <v>пикетаж,  направа на изкоп,  изправяне,  зариване,  тръмбоване,   монтаж куки/конзоли,  втулки и изолатори</v>
          </cell>
          <cell r="E158" t="str">
            <v>бр.</v>
          </cell>
          <cell r="F158">
            <v>100</v>
          </cell>
          <cell r="G158">
            <v>80</v>
          </cell>
          <cell r="H158">
            <v>70</v>
          </cell>
          <cell r="I158">
            <v>25</v>
          </cell>
          <cell r="J158">
            <v>120</v>
          </cell>
          <cell r="K158">
            <v>99</v>
          </cell>
          <cell r="L158">
            <v>50</v>
          </cell>
          <cell r="M158">
            <v>88.83</v>
          </cell>
          <cell r="N158">
            <v>44.69</v>
          </cell>
          <cell r="O158">
            <v>25</v>
          </cell>
          <cell r="P158">
            <v>120</v>
          </cell>
        </row>
        <row r="159">
          <cell r="B159">
            <v>1000156</v>
          </cell>
          <cell r="C159" t="str">
            <v>Изправяне на СБС НН в равнинен терен</v>
          </cell>
          <cell r="D159" t="str">
            <v>пикетаж,  направа на изкоп,  изправяне,  зариване,  тръмбоване,   номериране,  монтаж куки,  втулки и изолатори+бетон</v>
          </cell>
          <cell r="E159" t="str">
            <v>бр.</v>
          </cell>
          <cell r="F159">
            <v>220</v>
          </cell>
          <cell r="G159">
            <v>230</v>
          </cell>
          <cell r="H159">
            <v>230</v>
          </cell>
          <cell r="I159">
            <v>200</v>
          </cell>
          <cell r="J159">
            <v>215</v>
          </cell>
          <cell r="K159">
            <v>225.39</v>
          </cell>
          <cell r="L159">
            <v>175.76</v>
          </cell>
          <cell r="M159">
            <v>200</v>
          </cell>
          <cell r="N159">
            <v>136.08000000000001</v>
          </cell>
          <cell r="O159">
            <v>136.08000000000001</v>
          </cell>
          <cell r="P159">
            <v>230</v>
          </cell>
        </row>
        <row r="160">
          <cell r="B160">
            <v>1000157</v>
          </cell>
          <cell r="C160" t="str">
            <v>Изправяне на СБС НН в планински терен</v>
          </cell>
          <cell r="D160" t="str">
            <v>пикетаж,  направа на изкоп,  изправяне,  зариване,  тръмбоване,   номериране,  монтаж куки,  втулки и изолатори+бетон</v>
          </cell>
          <cell r="E160" t="str">
            <v>бр.</v>
          </cell>
          <cell r="F160">
            <v>270</v>
          </cell>
          <cell r="G160">
            <v>270</v>
          </cell>
          <cell r="H160">
            <v>240</v>
          </cell>
          <cell r="I160">
            <v>230</v>
          </cell>
          <cell r="J160">
            <v>279.94</v>
          </cell>
          <cell r="K160">
            <v>270</v>
          </cell>
          <cell r="L160">
            <v>209.14</v>
          </cell>
          <cell r="M160">
            <v>250</v>
          </cell>
          <cell r="N160">
            <v>139.36000000000001</v>
          </cell>
          <cell r="O160">
            <v>139.36000000000001</v>
          </cell>
          <cell r="P160">
            <v>279.94</v>
          </cell>
        </row>
        <row r="161">
          <cell r="B161">
            <v>1000158</v>
          </cell>
          <cell r="C161" t="str">
            <v>Изправяне на СБС НЦГ - 951 в равнинен терен</v>
          </cell>
          <cell r="D161" t="str">
            <v>пикетаж,  изкоп,  монтаж на конзоли,  изправяне,  отвесиране,  зариване и трамбоване,  полагане бетон,  номериране,   вкл.матертиалите+бетон и табелки</v>
          </cell>
          <cell r="E161" t="str">
            <v>бр.</v>
          </cell>
          <cell r="F161">
            <v>280</v>
          </cell>
          <cell r="G161">
            <v>300</v>
          </cell>
          <cell r="H161">
            <v>270</v>
          </cell>
          <cell r="I161">
            <v>270</v>
          </cell>
          <cell r="J161">
            <v>250</v>
          </cell>
          <cell r="K161">
            <v>275.47000000000003</v>
          </cell>
          <cell r="L161">
            <v>320</v>
          </cell>
          <cell r="M161">
            <v>300</v>
          </cell>
          <cell r="N161">
            <v>179.93</v>
          </cell>
          <cell r="O161">
            <v>179.93</v>
          </cell>
          <cell r="P161">
            <v>320</v>
          </cell>
        </row>
        <row r="162">
          <cell r="B162">
            <v>1000159</v>
          </cell>
          <cell r="C162" t="str">
            <v>Изправяне на СБС НЦГ - 951 в планински терен</v>
          </cell>
          <cell r="D162" t="str">
            <v>пикетаж,  изкоп,  монтаж на конзоли,  изправяне,  отвесиране,  зариване и трамбоване,  полагане бетон,  номериране,   вкл.матертиалите+бетон и табелки</v>
          </cell>
          <cell r="E162" t="str">
            <v>бр.</v>
          </cell>
          <cell r="F162">
            <v>340</v>
          </cell>
          <cell r="G162">
            <v>340</v>
          </cell>
          <cell r="H162">
            <v>300</v>
          </cell>
          <cell r="I162">
            <v>310</v>
          </cell>
          <cell r="J162">
            <v>350</v>
          </cell>
          <cell r="K162">
            <v>340.52</v>
          </cell>
          <cell r="L162">
            <v>358</v>
          </cell>
          <cell r="M162">
            <v>350</v>
          </cell>
          <cell r="N162">
            <v>180.65</v>
          </cell>
          <cell r="O162">
            <v>180.65</v>
          </cell>
          <cell r="P162">
            <v>358</v>
          </cell>
        </row>
        <row r="163">
          <cell r="B163">
            <v>1000160</v>
          </cell>
          <cell r="C163" t="str">
            <v>Изправяне на СБС НЦГ - 952 в равнинен терен</v>
          </cell>
          <cell r="D163" t="str">
            <v>пикетаж,  изкоп,  монтаж на конзоли,  изправяне,  отвесиране,  зариване и трамбоване,  полагане бетон,  номериране,   вкл.матертиалите+бетон и  табелки</v>
          </cell>
          <cell r="E163" t="str">
            <v>бр.</v>
          </cell>
          <cell r="F163">
            <v>280</v>
          </cell>
          <cell r="G163">
            <v>300</v>
          </cell>
          <cell r="H163">
            <v>280</v>
          </cell>
          <cell r="I163">
            <v>270</v>
          </cell>
          <cell r="J163">
            <v>250</v>
          </cell>
          <cell r="K163">
            <v>280.83</v>
          </cell>
          <cell r="L163">
            <v>320</v>
          </cell>
          <cell r="M163">
            <v>320</v>
          </cell>
          <cell r="N163">
            <v>193.61</v>
          </cell>
          <cell r="O163">
            <v>193.61</v>
          </cell>
          <cell r="P163">
            <v>320</v>
          </cell>
        </row>
        <row r="164">
          <cell r="B164">
            <v>1000161</v>
          </cell>
          <cell r="C164" t="str">
            <v>Изправяне на СБС НЦГ - 952 в планински терен</v>
          </cell>
          <cell r="D164" t="str">
            <v>пикетаж,  изкоп,  монтаж на конзоли,  изправяне,  отвесиране,  зариване и трамбоване,  полагане бетон,  номериране,   вкл.матертиалите+бетон и табели</v>
          </cell>
          <cell r="E164" t="str">
            <v>бр.</v>
          </cell>
          <cell r="F164">
            <v>340</v>
          </cell>
          <cell r="G164">
            <v>340</v>
          </cell>
          <cell r="H164">
            <v>350</v>
          </cell>
          <cell r="I164">
            <v>274.99</v>
          </cell>
          <cell r="J164">
            <v>350</v>
          </cell>
          <cell r="K164">
            <v>350.57</v>
          </cell>
          <cell r="L164">
            <v>358</v>
          </cell>
          <cell r="M164">
            <v>450</v>
          </cell>
          <cell r="N164">
            <v>213.98</v>
          </cell>
          <cell r="O164">
            <v>213.98</v>
          </cell>
          <cell r="P164">
            <v>450</v>
          </cell>
        </row>
        <row r="165">
          <cell r="B165">
            <v>1000162</v>
          </cell>
          <cell r="C165" t="str">
            <v>Изправяне на СРС НМГ - 951 в ранинен терен</v>
          </cell>
          <cell r="D165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65" t="str">
            <v>бр.</v>
          </cell>
          <cell r="F165">
            <v>950</v>
          </cell>
          <cell r="G165">
            <v>1000</v>
          </cell>
          <cell r="H165">
            <v>890</v>
          </cell>
          <cell r="I165">
            <v>850</v>
          </cell>
          <cell r="J165">
            <v>900</v>
          </cell>
          <cell r="K165">
            <v>885.3</v>
          </cell>
          <cell r="L165">
            <v>700</v>
          </cell>
          <cell r="M165">
            <v>850</v>
          </cell>
          <cell r="N165">
            <v>938.2</v>
          </cell>
          <cell r="O165">
            <v>700</v>
          </cell>
          <cell r="P165">
            <v>1000</v>
          </cell>
        </row>
        <row r="166">
          <cell r="B166">
            <v>1000163</v>
          </cell>
          <cell r="C166" t="str">
            <v>Изправяне на СРС НМГ - 951 в планински терен</v>
          </cell>
          <cell r="D166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касае корекции на покритието, получено при транспортирането на стълбовете)</v>
          </cell>
          <cell r="E166" t="str">
            <v>бр.</v>
          </cell>
          <cell r="F166">
            <v>1080</v>
          </cell>
          <cell r="G166">
            <v>1050</v>
          </cell>
          <cell r="H166">
            <v>900</v>
          </cell>
          <cell r="I166">
            <v>949.61</v>
          </cell>
          <cell r="J166">
            <v>950</v>
          </cell>
          <cell r="K166">
            <v>990</v>
          </cell>
          <cell r="L166">
            <v>800</v>
          </cell>
          <cell r="M166">
            <v>1000</v>
          </cell>
          <cell r="N166">
            <v>996.3</v>
          </cell>
          <cell r="O166">
            <v>800</v>
          </cell>
          <cell r="P166">
            <v>1080</v>
          </cell>
        </row>
        <row r="167">
          <cell r="B167">
            <v>1000164</v>
          </cell>
          <cell r="C167" t="str">
            <v>Изправяне на СРС ЪМ 200- 951 в равнинен терен</v>
          </cell>
          <cell r="D167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касае корекции на покритието, получено при транспортирането на стълбовете)</v>
          </cell>
          <cell r="E167" t="str">
            <v>бр.</v>
          </cell>
          <cell r="F167">
            <v>1700</v>
          </cell>
          <cell r="G167">
            <v>1570</v>
          </cell>
          <cell r="H167">
            <v>1600</v>
          </cell>
          <cell r="I167">
            <v>1490</v>
          </cell>
          <cell r="J167">
            <v>1420</v>
          </cell>
          <cell r="K167">
            <v>1494</v>
          </cell>
          <cell r="L167">
            <v>1500</v>
          </cell>
          <cell r="M167">
            <v>2000</v>
          </cell>
          <cell r="N167">
            <v>1413.2</v>
          </cell>
          <cell r="O167">
            <v>1413.2</v>
          </cell>
          <cell r="P167">
            <v>2000</v>
          </cell>
        </row>
        <row r="168">
          <cell r="B168">
            <v>1000165</v>
          </cell>
          <cell r="C168" t="str">
            <v>Изправяне на СРС ЪМ 200- 951 в планински терен</v>
          </cell>
          <cell r="D168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касае корекции на покритието, получено при транспортирането на стълбовете)</v>
          </cell>
          <cell r="E168" t="str">
            <v>бр.</v>
          </cell>
          <cell r="F168">
            <v>1900</v>
          </cell>
          <cell r="G168">
            <v>1800</v>
          </cell>
          <cell r="H168">
            <v>1800</v>
          </cell>
          <cell r="I168">
            <v>1490</v>
          </cell>
          <cell r="J168">
            <v>1700</v>
          </cell>
          <cell r="K168">
            <v>1800</v>
          </cell>
          <cell r="L168">
            <v>1600</v>
          </cell>
          <cell r="M168">
            <v>2300</v>
          </cell>
          <cell r="N168">
            <v>1549.54</v>
          </cell>
          <cell r="O168">
            <v>1490</v>
          </cell>
          <cell r="P168">
            <v>2300</v>
          </cell>
        </row>
        <row r="169">
          <cell r="B169">
            <v>1000166</v>
          </cell>
          <cell r="C169" t="str">
            <v>Изправяне на СРС ЪМ 600- 951 в равнинен терен</v>
          </cell>
          <cell r="D169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вкл.матертиалите(+бе</v>
          </cell>
          <cell r="E169" t="str">
            <v>бр.</v>
          </cell>
          <cell r="F169">
            <v>2000</v>
          </cell>
          <cell r="G169">
            <v>1850</v>
          </cell>
          <cell r="H169">
            <v>1900</v>
          </cell>
          <cell r="I169">
            <v>1550</v>
          </cell>
          <cell r="J169">
            <v>1600</v>
          </cell>
          <cell r="K169">
            <v>1800</v>
          </cell>
          <cell r="L169">
            <v>2200</v>
          </cell>
          <cell r="M169">
            <v>2100</v>
          </cell>
          <cell r="N169">
            <v>1735.84</v>
          </cell>
          <cell r="O169">
            <v>1550</v>
          </cell>
          <cell r="P169">
            <v>2200</v>
          </cell>
        </row>
        <row r="170">
          <cell r="B170">
            <v>1000167</v>
          </cell>
          <cell r="C170" t="str">
            <v>Изправяне на СРС ЪМ 600- 951 в планински терен</v>
          </cell>
          <cell r="D170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табела ОЖ,  боядисване двукратно вкл.матертиалите</v>
          </cell>
          <cell r="E170" t="str">
            <v>бр.</v>
          </cell>
          <cell r="F170">
            <v>2200</v>
          </cell>
          <cell r="G170">
            <v>1900</v>
          </cell>
          <cell r="H170">
            <v>2000</v>
          </cell>
          <cell r="I170">
            <v>1550</v>
          </cell>
          <cell r="J170">
            <v>1950</v>
          </cell>
          <cell r="K170">
            <v>2100</v>
          </cell>
          <cell r="L170">
            <v>2300</v>
          </cell>
          <cell r="M170">
            <v>2600</v>
          </cell>
          <cell r="N170">
            <v>1918.86</v>
          </cell>
          <cell r="O170">
            <v>1550</v>
          </cell>
          <cell r="P170">
            <v>2600</v>
          </cell>
        </row>
        <row r="171">
          <cell r="B171">
            <v>1000168</v>
          </cell>
          <cell r="C171" t="str">
            <v>Изправяне на СРС ЪМ 900- 951 в равнинен терен</v>
          </cell>
          <cell r="D171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1" t="str">
            <v>бр.</v>
          </cell>
          <cell r="F171">
            <v>2700</v>
          </cell>
          <cell r="G171">
            <v>2500</v>
          </cell>
          <cell r="H171">
            <v>2300</v>
          </cell>
          <cell r="I171">
            <v>1949.97</v>
          </cell>
          <cell r="J171">
            <v>2750</v>
          </cell>
          <cell r="K171">
            <v>2250</v>
          </cell>
          <cell r="L171">
            <v>3200</v>
          </cell>
          <cell r="M171">
            <v>3100</v>
          </cell>
          <cell r="N171">
            <v>2298.02</v>
          </cell>
          <cell r="O171">
            <v>1949.97</v>
          </cell>
          <cell r="P171">
            <v>3200</v>
          </cell>
        </row>
        <row r="172">
          <cell r="B172">
            <v>1000169</v>
          </cell>
          <cell r="C172" t="str">
            <v>Изправяне на СРС ЪМ 900- 951 в планински терен</v>
          </cell>
          <cell r="D172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2" t="str">
            <v>бр.</v>
          </cell>
          <cell r="F172">
            <v>2800</v>
          </cell>
          <cell r="G172">
            <v>2700</v>
          </cell>
          <cell r="H172">
            <v>2600</v>
          </cell>
          <cell r="I172">
            <v>2000</v>
          </cell>
          <cell r="J172">
            <v>3200</v>
          </cell>
          <cell r="K172">
            <v>2520</v>
          </cell>
          <cell r="L172">
            <v>3500</v>
          </cell>
          <cell r="M172">
            <v>3500</v>
          </cell>
          <cell r="N172">
            <v>2475.7199999999998</v>
          </cell>
          <cell r="O172">
            <v>2000</v>
          </cell>
          <cell r="P172">
            <v>3500</v>
          </cell>
        </row>
        <row r="173">
          <cell r="B173">
            <v>1000170</v>
          </cell>
          <cell r="C173" t="str">
            <v>Изправяне на СРС НМГ - 952 в ранинен терен</v>
          </cell>
          <cell r="D173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3" t="str">
            <v>бр.</v>
          </cell>
          <cell r="F173">
            <v>950</v>
          </cell>
          <cell r="G173">
            <v>1080</v>
          </cell>
          <cell r="H173">
            <v>840</v>
          </cell>
          <cell r="I173">
            <v>892.03</v>
          </cell>
          <cell r="J173">
            <v>900</v>
          </cell>
          <cell r="K173">
            <v>911.71</v>
          </cell>
          <cell r="L173">
            <v>750</v>
          </cell>
          <cell r="M173">
            <v>950</v>
          </cell>
          <cell r="N173">
            <v>1030.1400000000001</v>
          </cell>
          <cell r="O173">
            <v>750</v>
          </cell>
          <cell r="P173">
            <v>1080</v>
          </cell>
        </row>
        <row r="174">
          <cell r="B174">
            <v>1000171</v>
          </cell>
          <cell r="C174" t="str">
            <v>Изправяне на СРС НМГ - 952 в планински терен</v>
          </cell>
          <cell r="D174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4" t="str">
            <v>бр.</v>
          </cell>
          <cell r="F174">
            <v>1000</v>
          </cell>
          <cell r="G174">
            <v>1188</v>
          </cell>
          <cell r="H174">
            <v>840</v>
          </cell>
          <cell r="I174">
            <v>910.01</v>
          </cell>
          <cell r="J174">
            <v>950</v>
          </cell>
          <cell r="K174">
            <v>990.22</v>
          </cell>
          <cell r="L174">
            <v>850</v>
          </cell>
          <cell r="M174">
            <v>1150</v>
          </cell>
          <cell r="N174">
            <v>1208.99</v>
          </cell>
          <cell r="O174">
            <v>840</v>
          </cell>
          <cell r="P174">
            <v>1208.99</v>
          </cell>
        </row>
        <row r="175">
          <cell r="B175">
            <v>1000172</v>
          </cell>
          <cell r="C175" t="str">
            <v>Изправяне на СРС ЪМ 200- 952 в равнинен терен</v>
          </cell>
          <cell r="D175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5" t="str">
            <v>бр.</v>
          </cell>
          <cell r="F175">
            <v>1600</v>
          </cell>
          <cell r="G175">
            <v>1620</v>
          </cell>
          <cell r="H175">
            <v>1500</v>
          </cell>
          <cell r="I175">
            <v>1450.01</v>
          </cell>
          <cell r="J175">
            <v>1420</v>
          </cell>
          <cell r="K175">
            <v>1530</v>
          </cell>
          <cell r="L175">
            <v>1600</v>
          </cell>
          <cell r="M175">
            <v>1600</v>
          </cell>
          <cell r="N175">
            <v>1594.99</v>
          </cell>
          <cell r="O175">
            <v>1420</v>
          </cell>
          <cell r="P175">
            <v>1620</v>
          </cell>
        </row>
        <row r="176">
          <cell r="B176">
            <v>1000173</v>
          </cell>
          <cell r="C176" t="str">
            <v>Изправяне на СРС ЪМ 200- 952 в планински терен</v>
          </cell>
          <cell r="D176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касае корекции на покритието, получено при транспортирането на стълбовете)</v>
          </cell>
          <cell r="E176" t="str">
            <v>бр.</v>
          </cell>
          <cell r="F176">
            <v>1800</v>
          </cell>
          <cell r="G176">
            <v>1700</v>
          </cell>
          <cell r="H176">
            <v>1600</v>
          </cell>
          <cell r="I176">
            <v>1450.01</v>
          </cell>
          <cell r="J176">
            <v>1700</v>
          </cell>
          <cell r="K176">
            <v>1750</v>
          </cell>
          <cell r="L176">
            <v>1800</v>
          </cell>
          <cell r="M176">
            <v>2000</v>
          </cell>
          <cell r="N176">
            <v>1837.37</v>
          </cell>
          <cell r="O176">
            <v>1450.01</v>
          </cell>
          <cell r="P176">
            <v>2000</v>
          </cell>
        </row>
        <row r="177">
          <cell r="B177">
            <v>1000174</v>
          </cell>
          <cell r="C177" t="str">
            <v>Изправяне на СРС ЪМ 600- 952 в равнинен терен</v>
          </cell>
          <cell r="D177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касае корекции на покритието, получено при транспортирането на стълбовете)</v>
          </cell>
          <cell r="E177" t="str">
            <v>бр.</v>
          </cell>
          <cell r="F177">
            <v>2600</v>
          </cell>
          <cell r="G177">
            <v>2450</v>
          </cell>
          <cell r="H177">
            <v>2500</v>
          </cell>
          <cell r="I177">
            <v>2400</v>
          </cell>
          <cell r="J177">
            <v>1600</v>
          </cell>
          <cell r="K177">
            <v>2034</v>
          </cell>
          <cell r="L177">
            <v>2500</v>
          </cell>
          <cell r="M177">
            <v>2900</v>
          </cell>
          <cell r="N177">
            <v>2228.4299999999998</v>
          </cell>
          <cell r="O177">
            <v>1600</v>
          </cell>
          <cell r="P177">
            <v>2900</v>
          </cell>
        </row>
        <row r="178">
          <cell r="B178">
            <v>1000175</v>
          </cell>
          <cell r="C178" t="str">
            <v>Изправяне на СРС ЪМ 600- 952 в планински терен</v>
          </cell>
          <cell r="D178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табела ОЖ,  боядисване двукратно вкл.матертиалите( касае корекции на покритието, получено при транспортирането на стълбовете)</v>
          </cell>
          <cell r="E178" t="str">
            <v>бр.</v>
          </cell>
          <cell r="F178">
            <v>2800</v>
          </cell>
          <cell r="G178">
            <v>2550</v>
          </cell>
          <cell r="H178">
            <v>2600</v>
          </cell>
          <cell r="I178">
            <v>2400</v>
          </cell>
          <cell r="J178">
            <v>1950</v>
          </cell>
          <cell r="K178">
            <v>2574</v>
          </cell>
          <cell r="L178">
            <v>2900</v>
          </cell>
          <cell r="M178">
            <v>3700</v>
          </cell>
          <cell r="N178">
            <v>2299.91</v>
          </cell>
          <cell r="O178">
            <v>1950</v>
          </cell>
          <cell r="P178">
            <v>3700</v>
          </cell>
        </row>
        <row r="179">
          <cell r="B179">
            <v>1000176</v>
          </cell>
          <cell r="C179" t="str">
            <v>Изправяне на СРС ЪМ 900- 952 в равнинен терен</v>
          </cell>
          <cell r="D179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табела ОЖ,  боядисване двукратно вкл.матертиалите( касае корекции на покритието, получено при транспортирането на стълбовете)</v>
          </cell>
          <cell r="E179" t="str">
            <v>бр.</v>
          </cell>
          <cell r="F179">
            <v>3000</v>
          </cell>
          <cell r="G179">
            <v>2700</v>
          </cell>
          <cell r="H179">
            <v>2600</v>
          </cell>
          <cell r="I179">
            <v>2449.98</v>
          </cell>
          <cell r="J179">
            <v>2750</v>
          </cell>
          <cell r="K179">
            <v>2610</v>
          </cell>
          <cell r="L179">
            <v>3500</v>
          </cell>
          <cell r="M179">
            <v>3600</v>
          </cell>
          <cell r="N179">
            <v>3218.72</v>
          </cell>
          <cell r="O179">
            <v>2449.98</v>
          </cell>
          <cell r="P179">
            <v>3600</v>
          </cell>
        </row>
        <row r="180">
          <cell r="B180">
            <v>1000177</v>
          </cell>
          <cell r="C180" t="str">
            <v>Изправяне на СРС ЪМ 900- 952 в планински терен</v>
          </cell>
          <cell r="D180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касае корекции на покритието, получено при транспортирането на стълбовете)</v>
          </cell>
          <cell r="E180" t="str">
            <v>бр.</v>
          </cell>
          <cell r="F180">
            <v>3300</v>
          </cell>
          <cell r="G180">
            <v>2750</v>
          </cell>
          <cell r="H180">
            <v>2800</v>
          </cell>
          <cell r="I180">
            <v>2449.98</v>
          </cell>
          <cell r="J180">
            <v>3200</v>
          </cell>
          <cell r="K180">
            <v>2800</v>
          </cell>
          <cell r="L180">
            <v>3900</v>
          </cell>
          <cell r="M180">
            <v>4000</v>
          </cell>
          <cell r="N180">
            <v>3512.63</v>
          </cell>
          <cell r="O180">
            <v>2449.98</v>
          </cell>
          <cell r="P180">
            <v>4000</v>
          </cell>
        </row>
        <row r="181">
          <cell r="B181">
            <v>1000178</v>
          </cell>
          <cell r="C181" t="str">
            <v>Оборудване и изправяне на ЖР за МТП</v>
          </cell>
          <cell r="D181" t="str">
            <v>пикетаж,  кариране,  изкоп,  сглобяване/вкл. конзоли/, монтаж на PVC тръби,  изправяне,  отвесиране,  направа на кофраж,  полагане на бетон,  обратна засипка и разхвърляне на пръст,  номериране,  монтаж табели,  боядисване двукратно,   вентилни отводи, (касае корекции на покритието, получено при транспортирането на стълбовете)</v>
          </cell>
          <cell r="E181" t="str">
            <v>бр.</v>
          </cell>
          <cell r="F181">
            <v>2800</v>
          </cell>
          <cell r="G181">
            <v>2500</v>
          </cell>
          <cell r="H181">
            <v>2600</v>
          </cell>
          <cell r="I181">
            <v>2300</v>
          </cell>
          <cell r="J181">
            <v>2200</v>
          </cell>
          <cell r="K181">
            <v>2430</v>
          </cell>
          <cell r="L181">
            <v>3400</v>
          </cell>
          <cell r="M181">
            <v>3100</v>
          </cell>
          <cell r="N181">
            <v>2921.28</v>
          </cell>
          <cell r="O181">
            <v>2200</v>
          </cell>
          <cell r="P181">
            <v>3400</v>
          </cell>
        </row>
        <row r="182">
          <cell r="B182">
            <v>1000179</v>
          </cell>
          <cell r="C182" t="str">
            <v>Доставка и монтаж на пилон - 6м</v>
          </cell>
          <cell r="D182" t="str">
            <v>пикетаж,  изкоп на дупка,  изправяне,  отвесиране,  направа и полагане на бетон,  боядисване,  номериране вкл.матертиалите</v>
          </cell>
          <cell r="E182" t="str">
            <v>бр.</v>
          </cell>
          <cell r="F182">
            <v>310</v>
          </cell>
          <cell r="G182">
            <v>330</v>
          </cell>
          <cell r="H182">
            <v>300</v>
          </cell>
          <cell r="I182">
            <v>288.19</v>
          </cell>
          <cell r="J182">
            <v>170</v>
          </cell>
          <cell r="K182">
            <v>333.07</v>
          </cell>
          <cell r="L182">
            <v>420</v>
          </cell>
          <cell r="M182">
            <v>188.93</v>
          </cell>
          <cell r="N182">
            <v>310.85000000000002</v>
          </cell>
          <cell r="O182">
            <v>170</v>
          </cell>
          <cell r="P182">
            <v>420</v>
          </cell>
        </row>
        <row r="183">
          <cell r="B183">
            <v>1000180</v>
          </cell>
          <cell r="C183" t="str">
            <v>Доставка и монтаж на пилон - 9м</v>
          </cell>
          <cell r="D183" t="str">
            <v>пикетаж,  изкоп на дупка,  изправяне,  отвесиране,  направа и полагане на бетон,  боядисване,  номериране вкл.матертиалите</v>
          </cell>
          <cell r="E183" t="str">
            <v>бр.</v>
          </cell>
          <cell r="F183">
            <v>460</v>
          </cell>
          <cell r="G183">
            <v>460</v>
          </cell>
          <cell r="H183">
            <v>415</v>
          </cell>
          <cell r="I183">
            <v>444.93</v>
          </cell>
          <cell r="J183">
            <v>400</v>
          </cell>
          <cell r="K183">
            <v>439.33</v>
          </cell>
          <cell r="L183">
            <v>548</v>
          </cell>
          <cell r="M183">
            <v>327.08</v>
          </cell>
          <cell r="N183">
            <v>492.07</v>
          </cell>
          <cell r="O183">
            <v>327.08</v>
          </cell>
          <cell r="P183">
            <v>548</v>
          </cell>
        </row>
        <row r="184">
          <cell r="B184">
            <v>1000181</v>
          </cell>
          <cell r="C184" t="str">
            <v>Укрепване/отвесиране на съществуващи стълбове НН</v>
          </cell>
          <cell r="D184" t="str">
            <v>разкопаване,  отвесиране,  трамбоване,  заливане с бетон</v>
          </cell>
          <cell r="E184" t="str">
            <v>бр.</v>
          </cell>
          <cell r="F184">
            <v>120</v>
          </cell>
          <cell r="G184">
            <v>120</v>
          </cell>
          <cell r="H184">
            <v>126</v>
          </cell>
          <cell r="I184">
            <v>110</v>
          </cell>
          <cell r="J184">
            <v>100</v>
          </cell>
          <cell r="K184">
            <v>101.1</v>
          </cell>
          <cell r="L184">
            <v>159.31</v>
          </cell>
          <cell r="M184">
            <v>140.51</v>
          </cell>
          <cell r="N184">
            <v>51.74</v>
          </cell>
          <cell r="O184">
            <v>51.74</v>
          </cell>
          <cell r="P184">
            <v>159.31</v>
          </cell>
        </row>
        <row r="185">
          <cell r="B185">
            <v>1000182</v>
          </cell>
          <cell r="C185" t="str">
            <v>Укрепване/отвесиране на съществуващи стълбове СрН</v>
          </cell>
          <cell r="D185" t="str">
            <v>разкопаване,  отвесиране,  трамбоване,  заливане с бетон</v>
          </cell>
          <cell r="E185" t="str">
            <v>бр.</v>
          </cell>
          <cell r="F185">
            <v>180</v>
          </cell>
          <cell r="G185">
            <v>165</v>
          </cell>
          <cell r="H185">
            <v>190</v>
          </cell>
          <cell r="I185">
            <v>179.99</v>
          </cell>
          <cell r="J185">
            <v>150</v>
          </cell>
          <cell r="K185">
            <v>162</v>
          </cell>
          <cell r="L185">
            <v>159.31</v>
          </cell>
          <cell r="M185">
            <v>190.46</v>
          </cell>
          <cell r="N185">
            <v>98.16</v>
          </cell>
          <cell r="O185">
            <v>98.16</v>
          </cell>
          <cell r="P185">
            <v>190.46</v>
          </cell>
        </row>
        <row r="186">
          <cell r="B186">
            <v>1000183</v>
          </cell>
          <cell r="C186" t="str">
            <v>Демонтаж на стълб НН</v>
          </cell>
          <cell r="D186" t="str">
            <v>разкопаване,  разбиване на бетон,  сваляне с кран, демонтаж превръзки и проводник, натоварване на автомобил</v>
          </cell>
          <cell r="E186" t="str">
            <v>бр.</v>
          </cell>
          <cell r="F186">
            <v>110</v>
          </cell>
          <cell r="G186">
            <v>108</v>
          </cell>
          <cell r="H186">
            <v>100</v>
          </cell>
          <cell r="I186">
            <v>94.98</v>
          </cell>
          <cell r="J186">
            <v>85</v>
          </cell>
          <cell r="K186">
            <v>100</v>
          </cell>
          <cell r="L186">
            <v>65.77</v>
          </cell>
          <cell r="M186">
            <v>130</v>
          </cell>
          <cell r="N186">
            <v>78.540000000000006</v>
          </cell>
          <cell r="O186">
            <v>65.77</v>
          </cell>
          <cell r="P186">
            <v>130</v>
          </cell>
        </row>
        <row r="187">
          <cell r="B187">
            <v>1000184</v>
          </cell>
          <cell r="C187" t="str">
            <v>Демонтаж на СБС СрН</v>
          </cell>
          <cell r="D187" t="str">
            <v>Разравяне,  разбиване на бетон,  сваляне стълба на земята демонтаж превръзки и проводник, лодка, изолатори, натоварване на автомобил</v>
          </cell>
          <cell r="E187" t="str">
            <v>бр.</v>
          </cell>
          <cell r="F187">
            <v>155</v>
          </cell>
          <cell r="G187">
            <v>129.6</v>
          </cell>
          <cell r="H187">
            <v>130</v>
          </cell>
          <cell r="I187">
            <v>127.8</v>
          </cell>
          <cell r="J187">
            <v>145</v>
          </cell>
          <cell r="K187">
            <v>150</v>
          </cell>
          <cell r="L187">
            <v>94.14</v>
          </cell>
          <cell r="M187">
            <v>190</v>
          </cell>
          <cell r="N187">
            <v>94.48</v>
          </cell>
          <cell r="O187">
            <v>94.14</v>
          </cell>
          <cell r="P187">
            <v>190</v>
          </cell>
        </row>
        <row r="188">
          <cell r="B188">
            <v>1000185</v>
          </cell>
          <cell r="C188" t="str">
            <v>Демонтаж на СРС НМГ</v>
          </cell>
          <cell r="D188" t="str">
            <v>Разравяне,  разбиване на бетон,  сваляне стълба на земята, демонтаж пистолет, лодка, изолатори, натоварване на автомобил</v>
          </cell>
          <cell r="E188" t="str">
            <v>бр.</v>
          </cell>
          <cell r="F188">
            <v>280</v>
          </cell>
          <cell r="G188">
            <v>248.4</v>
          </cell>
          <cell r="H188">
            <v>270</v>
          </cell>
          <cell r="I188">
            <v>249.98</v>
          </cell>
          <cell r="J188">
            <v>280</v>
          </cell>
          <cell r="K188">
            <v>260</v>
          </cell>
          <cell r="L188">
            <v>109.32</v>
          </cell>
          <cell r="M188">
            <v>500</v>
          </cell>
          <cell r="N188">
            <v>152.72999999999999</v>
          </cell>
          <cell r="O188">
            <v>109.32</v>
          </cell>
          <cell r="P188">
            <v>500</v>
          </cell>
        </row>
        <row r="189">
          <cell r="B189">
            <v>1000186</v>
          </cell>
          <cell r="C189" t="str">
            <v>Демонтаж на СРС ЪМ</v>
          </cell>
          <cell r="D189" t="str">
            <v>Разравяне,  разбиване на бетон,  сваляне стълба на земята, демонтаж пистолет, лодка, изолатори, натоварване на автомобил</v>
          </cell>
          <cell r="E189" t="str">
            <v>бр.</v>
          </cell>
          <cell r="F189">
            <v>400</v>
          </cell>
          <cell r="G189">
            <v>248.4</v>
          </cell>
          <cell r="H189">
            <v>400</v>
          </cell>
          <cell r="I189">
            <v>299.99</v>
          </cell>
          <cell r="J189">
            <v>350</v>
          </cell>
          <cell r="K189">
            <v>370</v>
          </cell>
          <cell r="L189">
            <v>162.16</v>
          </cell>
          <cell r="M189">
            <v>500</v>
          </cell>
          <cell r="N189">
            <v>257.14999999999998</v>
          </cell>
          <cell r="O189">
            <v>162.16</v>
          </cell>
          <cell r="P189">
            <v>500</v>
          </cell>
        </row>
        <row r="190">
          <cell r="B190">
            <v>1000187</v>
          </cell>
          <cell r="C190" t="str">
            <v xml:space="preserve">Водочерпене на основи на СРС </v>
          </cell>
          <cell r="D190" t="str">
            <v>изчерпване на водата</v>
          </cell>
          <cell r="E190" t="str">
            <v>м3</v>
          </cell>
          <cell r="F190">
            <v>25</v>
          </cell>
          <cell r="G190">
            <v>32.4</v>
          </cell>
          <cell r="H190">
            <v>25</v>
          </cell>
          <cell r="I190">
            <v>20.010000000000002</v>
          </cell>
          <cell r="J190">
            <v>12.37</v>
          </cell>
          <cell r="K190">
            <v>25</v>
          </cell>
          <cell r="L190">
            <v>30</v>
          </cell>
          <cell r="M190">
            <v>50</v>
          </cell>
          <cell r="N190">
            <v>11.25</v>
          </cell>
          <cell r="O190">
            <v>11.25</v>
          </cell>
          <cell r="P190">
            <v>50</v>
          </cell>
        </row>
        <row r="191">
          <cell r="B191">
            <v>1000188</v>
          </cell>
          <cell r="C191" t="str">
            <v>Монтаж на обтяжки</v>
          </cell>
          <cell r="D191" t="str">
            <v>подготовка на основа,  монтаж обтяжка,  боядисване, монтаж на анкерен болт с ухо, на блайферка</v>
          </cell>
          <cell r="E191" t="str">
            <v>бр</v>
          </cell>
          <cell r="F191">
            <v>25</v>
          </cell>
          <cell r="G191">
            <v>2.33</v>
          </cell>
          <cell r="H191">
            <v>30</v>
          </cell>
          <cell r="I191">
            <v>20.010000000000002</v>
          </cell>
          <cell r="J191">
            <v>15</v>
          </cell>
          <cell r="K191">
            <v>25</v>
          </cell>
          <cell r="L191">
            <v>54</v>
          </cell>
          <cell r="M191">
            <v>35</v>
          </cell>
          <cell r="N191">
            <v>12.9</v>
          </cell>
          <cell r="O191">
            <v>2.33</v>
          </cell>
          <cell r="P191">
            <v>54</v>
          </cell>
        </row>
        <row r="192">
          <cell r="B192">
            <v>1000189</v>
          </cell>
          <cell r="C192" t="str">
            <v>Монтаж на кука с изолатор НН</v>
          </cell>
          <cell r="D192" t="str">
            <v>почистване изолатор,  втулка,  навиване на изолатора на куката,  пробиване на дупка на стълба (или избиване на клина) монтиране на куката с изолатора и боядисване на куката</v>
          </cell>
          <cell r="E192" t="str">
            <v>бр</v>
          </cell>
          <cell r="F192">
            <v>3.8</v>
          </cell>
          <cell r="G192">
            <v>3.88</v>
          </cell>
          <cell r="H192">
            <v>3.5</v>
          </cell>
          <cell r="I192">
            <v>3.13</v>
          </cell>
          <cell r="J192">
            <v>4</v>
          </cell>
          <cell r="K192">
            <v>3.35</v>
          </cell>
          <cell r="L192">
            <v>2.19</v>
          </cell>
          <cell r="M192">
            <v>4</v>
          </cell>
          <cell r="N192">
            <v>3.01</v>
          </cell>
          <cell r="O192">
            <v>2.19</v>
          </cell>
          <cell r="P192">
            <v>4</v>
          </cell>
        </row>
        <row r="193">
          <cell r="B193">
            <v>1000190</v>
          </cell>
          <cell r="C193" t="str">
            <v>Монтаж комплект конзоли с изолатори върху стълб НН /за един стълб/</v>
          </cell>
          <cell r="D193" t="str">
            <v>почистване и навиване на изолаторите на стержените,  монтаж (заварка) на стержените в/у конзолите,  монтаж на конзолата на стълба и боядисване</v>
          </cell>
          <cell r="E193" t="str">
            <v>бр</v>
          </cell>
          <cell r="F193">
            <v>14.5</v>
          </cell>
          <cell r="G193">
            <v>17.12</v>
          </cell>
          <cell r="H193">
            <v>10</v>
          </cell>
          <cell r="I193">
            <v>10</v>
          </cell>
          <cell r="J193">
            <v>15</v>
          </cell>
          <cell r="K193">
            <v>10.98</v>
          </cell>
          <cell r="L193">
            <v>13.51</v>
          </cell>
          <cell r="M193">
            <v>12</v>
          </cell>
          <cell r="N193">
            <v>14.04</v>
          </cell>
          <cell r="O193">
            <v>10</v>
          </cell>
          <cell r="P193">
            <v>17.12</v>
          </cell>
        </row>
        <row r="194">
          <cell r="B194">
            <v>1000191</v>
          </cell>
          <cell r="C194" t="str">
            <v>Подмяна на конзоли СрН за една тройка</v>
          </cell>
          <cell r="D194" t="str">
            <v>демонтаж на стара конзола,  монтаж на нова</v>
          </cell>
          <cell r="E194" t="str">
            <v>к-кт</v>
          </cell>
          <cell r="F194">
            <v>20</v>
          </cell>
          <cell r="G194">
            <v>46.5</v>
          </cell>
          <cell r="H194">
            <v>30</v>
          </cell>
          <cell r="I194">
            <v>30</v>
          </cell>
          <cell r="J194">
            <v>39</v>
          </cell>
          <cell r="K194">
            <v>16.350000000000001</v>
          </cell>
          <cell r="L194">
            <v>31.18</v>
          </cell>
          <cell r="M194">
            <v>18</v>
          </cell>
          <cell r="N194">
            <v>43.43</v>
          </cell>
          <cell r="O194">
            <v>16.350000000000001</v>
          </cell>
          <cell r="P194">
            <v>46.5</v>
          </cell>
        </row>
        <row r="195">
          <cell r="B195">
            <v>1000192</v>
          </cell>
          <cell r="C195" t="str">
            <v>Подмяна на конзоли СрН за две тройки</v>
          </cell>
          <cell r="D195" t="str">
            <v>демонтаж на стара конзола,  монтаж на нова</v>
          </cell>
          <cell r="E195" t="str">
            <v>к-кт</v>
          </cell>
          <cell r="F195">
            <v>30</v>
          </cell>
          <cell r="G195">
            <v>55.7</v>
          </cell>
          <cell r="H195">
            <v>50</v>
          </cell>
          <cell r="I195">
            <v>40</v>
          </cell>
          <cell r="J195">
            <v>150</v>
          </cell>
          <cell r="K195">
            <v>21.95</v>
          </cell>
          <cell r="L195">
            <v>58</v>
          </cell>
          <cell r="M195">
            <v>28</v>
          </cell>
          <cell r="N195">
            <v>68.53</v>
          </cell>
          <cell r="O195">
            <v>21.95</v>
          </cell>
          <cell r="P195">
            <v>150</v>
          </cell>
        </row>
        <row r="196">
          <cell r="B196">
            <v>1000193</v>
          </cell>
          <cell r="C196" t="str">
            <v>Доставка и монтаж на надпокривна конзола</v>
          </cell>
          <cell r="D196" t="str">
            <v>Изработка на конзолата,  монтаж към констукции,  грундиране и боядисване</v>
          </cell>
          <cell r="E196" t="str">
            <v>бр</v>
          </cell>
          <cell r="F196">
            <v>45</v>
          </cell>
          <cell r="G196">
            <v>50</v>
          </cell>
          <cell r="H196">
            <v>45</v>
          </cell>
          <cell r="I196">
            <v>25</v>
          </cell>
          <cell r="J196">
            <v>25</v>
          </cell>
          <cell r="K196">
            <v>40.729999999999997</v>
          </cell>
          <cell r="L196">
            <v>49.41</v>
          </cell>
          <cell r="M196">
            <v>50</v>
          </cell>
          <cell r="N196">
            <v>22.91</v>
          </cell>
          <cell r="O196">
            <v>22.91</v>
          </cell>
          <cell r="P196">
            <v>50</v>
          </cell>
        </row>
        <row r="197">
          <cell r="B197">
            <v>1000194</v>
          </cell>
          <cell r="C197" t="str">
            <v>Монтаж на отклонителна конзола за СРС СрН</v>
          </cell>
          <cell r="D197" t="str">
            <v>направа и монтаж на конзола,  боядисване двукратно</v>
          </cell>
          <cell r="E197" t="str">
            <v>бр</v>
          </cell>
          <cell r="F197">
            <v>55</v>
          </cell>
          <cell r="G197">
            <v>60</v>
          </cell>
          <cell r="H197">
            <v>36</v>
          </cell>
          <cell r="I197">
            <v>40.799999999999997</v>
          </cell>
          <cell r="J197">
            <v>115</v>
          </cell>
          <cell r="K197">
            <v>48.74</v>
          </cell>
          <cell r="L197">
            <v>68.91</v>
          </cell>
          <cell r="M197">
            <v>45</v>
          </cell>
          <cell r="N197">
            <v>27.13</v>
          </cell>
          <cell r="O197">
            <v>27.13</v>
          </cell>
          <cell r="P197">
            <v>115</v>
          </cell>
        </row>
        <row r="198">
          <cell r="B198">
            <v>1000195</v>
          </cell>
          <cell r="C198" t="str">
            <v>Монтаж на конзола за СрН</v>
          </cell>
          <cell r="D198" t="str">
            <v>монтаж на конзола за СБС,  боядисване двукратно, (не се вкл. направа на конзола)</v>
          </cell>
          <cell r="E198" t="str">
            <v>бр</v>
          </cell>
          <cell r="F198">
            <v>65</v>
          </cell>
          <cell r="G198">
            <v>15.5</v>
          </cell>
          <cell r="H198">
            <v>10</v>
          </cell>
          <cell r="I198">
            <v>10</v>
          </cell>
          <cell r="J198">
            <v>78.3</v>
          </cell>
          <cell r="K198">
            <v>55</v>
          </cell>
          <cell r="L198">
            <v>29.57</v>
          </cell>
          <cell r="M198">
            <v>45</v>
          </cell>
          <cell r="N198">
            <v>21.32</v>
          </cell>
          <cell r="O198">
            <v>10</v>
          </cell>
          <cell r="P198">
            <v>78.3</v>
          </cell>
        </row>
        <row r="199">
          <cell r="B199">
            <v>1000196</v>
          </cell>
          <cell r="C199" t="str">
            <v>Демонтаж на конзоли/куки СрН</v>
          </cell>
          <cell r="D199" t="str">
            <v>демонтаж  на превръзка, проводник, изолатор, конзола</v>
          </cell>
          <cell r="E199" t="str">
            <v>бр</v>
          </cell>
          <cell r="F199">
            <v>7.5</v>
          </cell>
          <cell r="G199">
            <v>8</v>
          </cell>
          <cell r="H199">
            <v>5.8</v>
          </cell>
          <cell r="I199">
            <v>5.99</v>
          </cell>
          <cell r="J199">
            <v>13</v>
          </cell>
          <cell r="K199">
            <v>5.79</v>
          </cell>
          <cell r="L199">
            <v>1.93</v>
          </cell>
          <cell r="M199">
            <v>7</v>
          </cell>
          <cell r="N199">
            <v>9.16</v>
          </cell>
          <cell r="O199">
            <v>1.93</v>
          </cell>
          <cell r="P199">
            <v>13</v>
          </cell>
        </row>
        <row r="200">
          <cell r="B200">
            <v>1000197</v>
          </cell>
          <cell r="C200" t="str">
            <v>Монтаж на изолатор ИНК-20 или полимерен подпорен</v>
          </cell>
          <cell r="D200" t="str">
            <v>монтаж на изолатора към конзолата</v>
          </cell>
          <cell r="E200" t="str">
            <v>бр</v>
          </cell>
          <cell r="F200">
            <v>9.9</v>
          </cell>
          <cell r="G200">
            <v>11</v>
          </cell>
          <cell r="H200">
            <v>10.4</v>
          </cell>
          <cell r="I200">
            <v>9.8000000000000007</v>
          </cell>
          <cell r="J200">
            <v>7.56</v>
          </cell>
          <cell r="K200">
            <v>9.94</v>
          </cell>
          <cell r="L200">
            <v>5.14</v>
          </cell>
          <cell r="M200">
            <v>9.18</v>
          </cell>
          <cell r="N200">
            <v>9.16</v>
          </cell>
          <cell r="O200">
            <v>5.14</v>
          </cell>
          <cell r="P200">
            <v>11</v>
          </cell>
        </row>
        <row r="201">
          <cell r="B201">
            <v>1000198</v>
          </cell>
          <cell r="C201" t="str">
            <v>Монтаж на изолатор полимерен-носещ</v>
          </cell>
          <cell r="D201" t="str">
            <v>монтаж на уболт,  кратуна,  обеца,  носеща клема</v>
          </cell>
          <cell r="E201" t="str">
            <v>бр</v>
          </cell>
          <cell r="F201">
            <v>10</v>
          </cell>
          <cell r="G201">
            <v>7</v>
          </cell>
          <cell r="H201">
            <v>10</v>
          </cell>
          <cell r="I201">
            <v>9.8000000000000007</v>
          </cell>
          <cell r="J201">
            <v>17</v>
          </cell>
          <cell r="K201">
            <v>9</v>
          </cell>
          <cell r="L201">
            <v>3.99</v>
          </cell>
          <cell r="M201">
            <v>10</v>
          </cell>
          <cell r="N201">
            <v>10.39</v>
          </cell>
          <cell r="O201">
            <v>3.99</v>
          </cell>
          <cell r="P201">
            <v>17</v>
          </cell>
        </row>
        <row r="202">
          <cell r="B202">
            <v>1000199</v>
          </cell>
          <cell r="C202" t="str">
            <v>Монтаж на изолатор полимерен-опъвателен</v>
          </cell>
          <cell r="D202" t="str">
            <v>монтаж на уболт,  кратуна,  обеца,  опъвателна клема</v>
          </cell>
          <cell r="E202" t="str">
            <v>бр</v>
          </cell>
          <cell r="F202">
            <v>11</v>
          </cell>
          <cell r="G202">
            <v>7</v>
          </cell>
          <cell r="H202">
            <v>10</v>
          </cell>
          <cell r="I202">
            <v>9.8000000000000007</v>
          </cell>
          <cell r="J202">
            <v>28</v>
          </cell>
          <cell r="K202">
            <v>9</v>
          </cell>
          <cell r="L202">
            <v>3.99</v>
          </cell>
          <cell r="M202">
            <v>12</v>
          </cell>
          <cell r="N202">
            <v>11.31</v>
          </cell>
          <cell r="O202">
            <v>3.99</v>
          </cell>
          <cell r="P202">
            <v>28</v>
          </cell>
        </row>
        <row r="203">
          <cell r="B203">
            <v>1000200</v>
          </cell>
          <cell r="C203" t="str">
            <v>Монтаж на изолаторна верига-носеща с два елемнта</v>
          </cell>
          <cell r="D203" t="str">
            <v>почистване на елементите,  сглобяване на веригата с всички арматурни части,  монтаж на веригата</v>
          </cell>
          <cell r="E203" t="str">
            <v>бр</v>
          </cell>
          <cell r="F203">
            <v>12</v>
          </cell>
          <cell r="G203">
            <v>11</v>
          </cell>
          <cell r="H203">
            <v>12.5</v>
          </cell>
          <cell r="I203">
            <v>9.8000000000000007</v>
          </cell>
          <cell r="J203">
            <v>18</v>
          </cell>
          <cell r="K203">
            <v>11.7</v>
          </cell>
          <cell r="L203">
            <v>3.99</v>
          </cell>
          <cell r="M203">
            <v>16</v>
          </cell>
          <cell r="N203">
            <v>11.96</v>
          </cell>
          <cell r="O203">
            <v>3.99</v>
          </cell>
          <cell r="P203">
            <v>18</v>
          </cell>
        </row>
        <row r="204">
          <cell r="B204">
            <v>1000201</v>
          </cell>
          <cell r="C204" t="str">
            <v>Монтаж на изолаторна верига-опъвателна с три елемента</v>
          </cell>
          <cell r="D204" t="str">
            <v>почистване на елементите,  сглобяване на веригата с всички арматурни части,  монтаж на веригата</v>
          </cell>
          <cell r="E204" t="str">
            <v>бр</v>
          </cell>
          <cell r="F204">
            <v>15</v>
          </cell>
          <cell r="G204">
            <v>15</v>
          </cell>
          <cell r="H204">
            <v>13</v>
          </cell>
          <cell r="I204">
            <v>9.8000000000000007</v>
          </cell>
          <cell r="J204">
            <v>18</v>
          </cell>
          <cell r="K204">
            <v>12.6</v>
          </cell>
          <cell r="L204">
            <v>3.99</v>
          </cell>
          <cell r="M204">
            <v>18</v>
          </cell>
          <cell r="N204">
            <v>12.41</v>
          </cell>
          <cell r="O204">
            <v>3.99</v>
          </cell>
          <cell r="P204">
            <v>18</v>
          </cell>
        </row>
        <row r="205">
          <cell r="B205">
            <v>1000202</v>
          </cell>
          <cell r="C205" t="str">
            <v>Монтаж изолатор ИППО</v>
          </cell>
          <cell r="D205" t="str">
            <v>почистване на изолатора,  монтаж на изолатора</v>
          </cell>
          <cell r="E205" t="str">
            <v>бр</v>
          </cell>
          <cell r="F205">
            <v>4</v>
          </cell>
          <cell r="G205">
            <v>9</v>
          </cell>
          <cell r="H205">
            <v>5.5</v>
          </cell>
          <cell r="I205">
            <v>3.02</v>
          </cell>
          <cell r="J205">
            <v>9</v>
          </cell>
          <cell r="K205">
            <v>3.85</v>
          </cell>
          <cell r="L205">
            <v>3.39</v>
          </cell>
          <cell r="M205">
            <v>8</v>
          </cell>
          <cell r="N205">
            <v>10.08</v>
          </cell>
          <cell r="O205">
            <v>3.02</v>
          </cell>
          <cell r="P205">
            <v>10.08</v>
          </cell>
        </row>
        <row r="206">
          <cell r="B206">
            <v>1000203</v>
          </cell>
          <cell r="C206" t="str">
            <v>Демонтаж на изолатор ИНК-20</v>
          </cell>
          <cell r="D206" t="str">
            <v>демонтаж превръзка, проводник, развиване гайка/срязване/</v>
          </cell>
          <cell r="E206" t="str">
            <v>бр</v>
          </cell>
          <cell r="F206">
            <v>6.4</v>
          </cell>
          <cell r="G206">
            <v>7</v>
          </cell>
          <cell r="H206">
            <v>5.5</v>
          </cell>
          <cell r="I206">
            <v>5.5</v>
          </cell>
          <cell r="J206">
            <v>6</v>
          </cell>
          <cell r="K206">
            <v>6.42</v>
          </cell>
          <cell r="L206">
            <v>1.27</v>
          </cell>
          <cell r="M206">
            <v>7</v>
          </cell>
          <cell r="N206">
            <v>3.93</v>
          </cell>
          <cell r="O206">
            <v>1.27</v>
          </cell>
          <cell r="P206">
            <v>7</v>
          </cell>
        </row>
        <row r="207">
          <cell r="B207">
            <v>1000204</v>
          </cell>
          <cell r="C207" t="str">
            <v>Демонтаж на изолатор полимерен-носещ</v>
          </cell>
          <cell r="D207" t="str">
            <v>демонтаж от проводника и от конзолата</v>
          </cell>
          <cell r="E207" t="str">
            <v>бр</v>
          </cell>
          <cell r="F207">
            <v>4.5</v>
          </cell>
          <cell r="G207">
            <v>4</v>
          </cell>
          <cell r="H207">
            <v>5</v>
          </cell>
          <cell r="I207">
            <v>3.02</v>
          </cell>
          <cell r="J207">
            <v>6</v>
          </cell>
          <cell r="K207">
            <v>3.78</v>
          </cell>
          <cell r="L207">
            <v>1.5</v>
          </cell>
          <cell r="M207">
            <v>7</v>
          </cell>
          <cell r="N207">
            <v>3.05</v>
          </cell>
          <cell r="O207">
            <v>1.5</v>
          </cell>
          <cell r="P207">
            <v>7</v>
          </cell>
        </row>
        <row r="208">
          <cell r="B208">
            <v>1000205</v>
          </cell>
          <cell r="C208" t="str">
            <v>Демонтаж на изолатор полимерен-опъвателен</v>
          </cell>
          <cell r="D208" t="str">
            <v>демонтаж от проводника и от конзолата</v>
          </cell>
          <cell r="E208" t="str">
            <v>бр</v>
          </cell>
          <cell r="F208">
            <v>5</v>
          </cell>
          <cell r="G208">
            <v>4</v>
          </cell>
          <cell r="H208">
            <v>5</v>
          </cell>
          <cell r="I208">
            <v>3.02</v>
          </cell>
          <cell r="J208">
            <v>9.07</v>
          </cell>
          <cell r="K208">
            <v>4</v>
          </cell>
          <cell r="L208">
            <v>1.5</v>
          </cell>
          <cell r="M208">
            <v>7</v>
          </cell>
          <cell r="N208">
            <v>3.05</v>
          </cell>
          <cell r="O208">
            <v>1.5</v>
          </cell>
          <cell r="P208">
            <v>9.07</v>
          </cell>
        </row>
        <row r="209">
          <cell r="B209">
            <v>1000206</v>
          </cell>
          <cell r="C209" t="str">
            <v>Демонтаж на изолаторна верига-носеща с два елемента</v>
          </cell>
          <cell r="D209" t="str">
            <v>демонтаж от проводника и от конзолата</v>
          </cell>
          <cell r="E209" t="str">
            <v>бр</v>
          </cell>
          <cell r="F209">
            <v>5.4</v>
          </cell>
          <cell r="G209">
            <v>6.5</v>
          </cell>
          <cell r="H209">
            <v>4.4000000000000004</v>
          </cell>
          <cell r="I209">
            <v>5.5</v>
          </cell>
          <cell r="J209">
            <v>7</v>
          </cell>
          <cell r="K209">
            <v>6</v>
          </cell>
          <cell r="L209">
            <v>1.5</v>
          </cell>
          <cell r="M209">
            <v>7</v>
          </cell>
          <cell r="N209">
            <v>3.14</v>
          </cell>
          <cell r="O209">
            <v>1.5</v>
          </cell>
          <cell r="P209">
            <v>7</v>
          </cell>
        </row>
        <row r="210">
          <cell r="B210">
            <v>1000207</v>
          </cell>
          <cell r="C210" t="str">
            <v>Демонтаж на изолаторна верига-опъвателна с три елемента</v>
          </cell>
          <cell r="D210" t="str">
            <v>демонтаж от проводника и от конзолата</v>
          </cell>
          <cell r="E210" t="str">
            <v>бр</v>
          </cell>
          <cell r="F210">
            <v>6.8</v>
          </cell>
          <cell r="G210">
            <v>6.5</v>
          </cell>
          <cell r="H210">
            <v>4.4000000000000004</v>
          </cell>
          <cell r="I210">
            <v>5.5</v>
          </cell>
          <cell r="J210">
            <v>7</v>
          </cell>
          <cell r="K210">
            <v>6.61</v>
          </cell>
          <cell r="L210">
            <v>1.5</v>
          </cell>
          <cell r="M210">
            <v>7</v>
          </cell>
          <cell r="N210">
            <v>4.62</v>
          </cell>
          <cell r="O210">
            <v>1.5</v>
          </cell>
          <cell r="P210">
            <v>7</v>
          </cell>
        </row>
        <row r="211">
          <cell r="B211">
            <v>1000208</v>
          </cell>
          <cell r="C211" t="str">
            <v>Демонтаж на изолатор ИППО</v>
          </cell>
          <cell r="D211" t="str">
            <v>демонтаж от съоръжение</v>
          </cell>
          <cell r="E211" t="str">
            <v>бр</v>
          </cell>
          <cell r="F211">
            <v>2.6</v>
          </cell>
          <cell r="G211">
            <v>3</v>
          </cell>
          <cell r="H211">
            <v>5</v>
          </cell>
          <cell r="I211">
            <v>5.5</v>
          </cell>
          <cell r="J211">
            <v>6</v>
          </cell>
          <cell r="K211">
            <v>2.52</v>
          </cell>
          <cell r="L211">
            <v>1.27</v>
          </cell>
          <cell r="M211">
            <v>7</v>
          </cell>
          <cell r="N211">
            <v>2.77</v>
          </cell>
          <cell r="O211">
            <v>1.27</v>
          </cell>
          <cell r="P211">
            <v>7</v>
          </cell>
        </row>
        <row r="212">
          <cell r="B212">
            <v>1000209</v>
          </cell>
          <cell r="C212" t="str">
            <v>Демонтаж на изолатор с кука за НН,  заедно с превръзките</v>
          </cell>
          <cell r="D212" t="str">
            <v>Демонтаж на куката с изолатора от стълба</v>
          </cell>
          <cell r="E212" t="str">
            <v>бр</v>
          </cell>
          <cell r="F212">
            <v>4.8</v>
          </cell>
          <cell r="G212">
            <v>5</v>
          </cell>
          <cell r="H212">
            <v>5</v>
          </cell>
          <cell r="I212">
            <v>5.5</v>
          </cell>
          <cell r="J212">
            <v>3.02</v>
          </cell>
          <cell r="K212">
            <v>4.5</v>
          </cell>
          <cell r="L212">
            <v>1</v>
          </cell>
          <cell r="M212">
            <v>4</v>
          </cell>
          <cell r="N212">
            <v>3.69</v>
          </cell>
          <cell r="O212">
            <v>1</v>
          </cell>
          <cell r="P212">
            <v>5.5</v>
          </cell>
        </row>
        <row r="213">
          <cell r="B213">
            <v>1000210</v>
          </cell>
          <cell r="C213" t="str">
            <v>Монтаж на кука-тип свинска опашка</v>
          </cell>
          <cell r="D213" t="str">
            <v>монтаж към СБС,  навиване гайка и шайба</v>
          </cell>
          <cell r="E213" t="str">
            <v>бр</v>
          </cell>
          <cell r="F213">
            <v>4.5</v>
          </cell>
          <cell r="G213">
            <v>5.8</v>
          </cell>
          <cell r="H213">
            <v>4</v>
          </cell>
          <cell r="I213">
            <v>4.8899999999999997</v>
          </cell>
          <cell r="J213">
            <v>3.02</v>
          </cell>
          <cell r="K213">
            <v>3.54</v>
          </cell>
          <cell r="L213">
            <v>2.21</v>
          </cell>
          <cell r="M213">
            <v>5</v>
          </cell>
          <cell r="N213">
            <v>4.8899999999999997</v>
          </cell>
          <cell r="O213">
            <v>2.21</v>
          </cell>
          <cell r="P213">
            <v>5.8</v>
          </cell>
        </row>
        <row r="214">
          <cell r="B214">
            <v>1000211</v>
          </cell>
          <cell r="C214" t="str">
            <v>Направа превръзки с проводник за ВЕЛ</v>
          </cell>
          <cell r="D214" t="str">
            <v>доставка и монтаж на превръзка</v>
          </cell>
          <cell r="E214" t="str">
            <v>бр</v>
          </cell>
          <cell r="F214">
            <v>4.8</v>
          </cell>
          <cell r="G214">
            <v>4.4000000000000004</v>
          </cell>
          <cell r="H214">
            <v>4.5</v>
          </cell>
          <cell r="I214">
            <v>5.01</v>
          </cell>
          <cell r="J214">
            <v>3.02</v>
          </cell>
          <cell r="K214">
            <v>4.2300000000000004</v>
          </cell>
          <cell r="L214">
            <v>5.1100000000000003</v>
          </cell>
          <cell r="N214">
            <v>5.95</v>
          </cell>
          <cell r="O214">
            <v>3.02</v>
          </cell>
          <cell r="P214">
            <v>5.95</v>
          </cell>
        </row>
        <row r="215">
          <cell r="B215">
            <v>1000212</v>
          </cell>
          <cell r="C215" t="str">
            <v>Направа превръзки със спирала за ВЕЛ</v>
          </cell>
          <cell r="D215" t="str">
            <v>доставка и монтаж на превръзка</v>
          </cell>
          <cell r="E215" t="str">
            <v>бр</v>
          </cell>
          <cell r="F215">
            <v>16.5</v>
          </cell>
          <cell r="G215">
            <v>18.7</v>
          </cell>
          <cell r="H215">
            <v>16</v>
          </cell>
          <cell r="I215">
            <v>11.99</v>
          </cell>
          <cell r="J215">
            <v>3.02</v>
          </cell>
          <cell r="K215">
            <v>15.3</v>
          </cell>
          <cell r="L215">
            <v>18.47</v>
          </cell>
          <cell r="M215">
            <v>15</v>
          </cell>
          <cell r="N215">
            <v>15.48</v>
          </cell>
          <cell r="O215">
            <v>3.02</v>
          </cell>
          <cell r="P215">
            <v>18.7</v>
          </cell>
        </row>
        <row r="216">
          <cell r="B216">
            <v>1000213</v>
          </cell>
          <cell r="C216" t="str">
            <v xml:space="preserve">Монтаж на термосвиваеми тапи на изолиран проводник </v>
          </cell>
          <cell r="D216" t="str">
            <v>Затапване края на изол.проводник, против влага</v>
          </cell>
          <cell r="E216" t="str">
            <v>бр</v>
          </cell>
          <cell r="F216">
            <v>2</v>
          </cell>
          <cell r="G216">
            <v>2.5</v>
          </cell>
          <cell r="H216">
            <v>2</v>
          </cell>
          <cell r="I216">
            <v>1.99</v>
          </cell>
          <cell r="J216">
            <v>0.76</v>
          </cell>
          <cell r="K216">
            <v>1.1399999999999999</v>
          </cell>
          <cell r="L216">
            <v>0.55000000000000004</v>
          </cell>
          <cell r="M216">
            <v>2</v>
          </cell>
          <cell r="N216">
            <v>1.66</v>
          </cell>
          <cell r="O216">
            <v>0.55000000000000004</v>
          </cell>
          <cell r="P216">
            <v>2.5</v>
          </cell>
        </row>
        <row r="217">
          <cell r="B217">
            <v>1000214</v>
          </cell>
          <cell r="C217" t="str">
            <v>Монтаж клема носеща за СрН</v>
          </cell>
          <cell r="D217" t="str">
            <v>вкарване на проводник и затягане болтове</v>
          </cell>
          <cell r="E217" t="str">
            <v>бр</v>
          </cell>
          <cell r="F217">
            <v>6.8</v>
          </cell>
          <cell r="G217">
            <v>7.6</v>
          </cell>
          <cell r="H217">
            <v>5.3</v>
          </cell>
          <cell r="I217">
            <v>5</v>
          </cell>
          <cell r="J217">
            <v>12</v>
          </cell>
          <cell r="K217">
            <v>2.89</v>
          </cell>
          <cell r="L217">
            <v>5.29</v>
          </cell>
          <cell r="M217">
            <v>9.5</v>
          </cell>
          <cell r="N217">
            <v>9.23</v>
          </cell>
          <cell r="O217">
            <v>2.89</v>
          </cell>
          <cell r="P217">
            <v>12</v>
          </cell>
        </row>
        <row r="218">
          <cell r="B218">
            <v>1000215</v>
          </cell>
          <cell r="C218" t="str">
            <v>Демонтаж клема носеща за СрН</v>
          </cell>
          <cell r="D218" t="str">
            <v xml:space="preserve">развиване болтове,  изкарване на проводник </v>
          </cell>
          <cell r="E218" t="str">
            <v>бр</v>
          </cell>
          <cell r="F218">
            <v>4.3</v>
          </cell>
          <cell r="G218">
            <v>4.5</v>
          </cell>
          <cell r="H218">
            <v>2.5</v>
          </cell>
          <cell r="I218">
            <v>4.8899999999999997</v>
          </cell>
          <cell r="J218">
            <v>6</v>
          </cell>
          <cell r="K218">
            <v>2.25</v>
          </cell>
          <cell r="L218">
            <v>2.65</v>
          </cell>
          <cell r="M218">
            <v>2</v>
          </cell>
          <cell r="N218">
            <v>3.69</v>
          </cell>
          <cell r="O218">
            <v>2</v>
          </cell>
          <cell r="P218">
            <v>6</v>
          </cell>
        </row>
        <row r="219">
          <cell r="B219">
            <v>1000216</v>
          </cell>
          <cell r="C219" t="str">
            <v>Монтаж клема опъвателна за СрН</v>
          </cell>
          <cell r="D219" t="str">
            <v>монт.болт, монтаж проводник,  затягане</v>
          </cell>
          <cell r="E219" t="str">
            <v>бр</v>
          </cell>
          <cell r="F219">
            <v>8.5</v>
          </cell>
          <cell r="G219">
            <v>9.5</v>
          </cell>
          <cell r="H219">
            <v>5.3</v>
          </cell>
          <cell r="I219">
            <v>5</v>
          </cell>
          <cell r="J219">
            <v>17</v>
          </cell>
          <cell r="K219">
            <v>7.05</v>
          </cell>
          <cell r="L219">
            <v>5.29</v>
          </cell>
          <cell r="M219">
            <v>10</v>
          </cell>
          <cell r="N219">
            <v>11.08</v>
          </cell>
          <cell r="O219">
            <v>5</v>
          </cell>
          <cell r="P219">
            <v>17</v>
          </cell>
        </row>
        <row r="220">
          <cell r="B220">
            <v>1000217</v>
          </cell>
          <cell r="C220" t="str">
            <v>Демонтаж клема опъвателна за СрН</v>
          </cell>
          <cell r="D220" t="str">
            <v>разхлабване,  дем.прводник,  демонтаж болт</v>
          </cell>
          <cell r="E220" t="str">
            <v>бр</v>
          </cell>
          <cell r="F220">
            <v>5</v>
          </cell>
          <cell r="G220">
            <v>5.5</v>
          </cell>
          <cell r="H220">
            <v>3.6</v>
          </cell>
          <cell r="I220">
            <v>1.98</v>
          </cell>
          <cell r="J220">
            <v>9</v>
          </cell>
          <cell r="K220">
            <v>5</v>
          </cell>
          <cell r="L220">
            <v>2.65</v>
          </cell>
          <cell r="M220">
            <v>3</v>
          </cell>
          <cell r="N220">
            <v>3.23</v>
          </cell>
          <cell r="O220">
            <v>1.98</v>
          </cell>
          <cell r="P220">
            <v>9</v>
          </cell>
        </row>
        <row r="221">
          <cell r="B221">
            <v>1000218</v>
          </cell>
          <cell r="C221" t="str">
            <v>Монтаж на клема носеща с конзола за УИП</v>
          </cell>
          <cell r="D221" t="str">
            <v>На СБС, шпилка, лята голяма конзола, лодка, захваща носещия нулев проводник и пристягане с РVС лента</v>
          </cell>
          <cell r="E221" t="str">
            <v>бр</v>
          </cell>
          <cell r="F221">
            <v>8.5</v>
          </cell>
          <cell r="G221">
            <v>10.5</v>
          </cell>
          <cell r="H221">
            <v>7</v>
          </cell>
          <cell r="I221">
            <v>6.98</v>
          </cell>
          <cell r="J221">
            <v>9.07</v>
          </cell>
          <cell r="K221">
            <v>7.05</v>
          </cell>
          <cell r="L221">
            <v>3.33</v>
          </cell>
          <cell r="M221">
            <v>8.32</v>
          </cell>
          <cell r="N221">
            <v>7.39</v>
          </cell>
          <cell r="O221">
            <v>3.33</v>
          </cell>
          <cell r="P221">
            <v>10.5</v>
          </cell>
        </row>
        <row r="222">
          <cell r="B222">
            <v>1000219</v>
          </cell>
          <cell r="C222" t="str">
            <v>Монтаж на клема опъвателна с конзола за УИП</v>
          </cell>
          <cell r="D222" t="str">
            <v>На СБС се монтира болт с ухо РА-1500,  който се монтира в/ху  носещия нулев проводник  и пристягане с РVС лента</v>
          </cell>
          <cell r="E222" t="str">
            <v>бр</v>
          </cell>
          <cell r="F222">
            <v>10</v>
          </cell>
          <cell r="G222">
            <v>11</v>
          </cell>
          <cell r="H222">
            <v>8.1999999999999993</v>
          </cell>
          <cell r="I222">
            <v>10</v>
          </cell>
          <cell r="J222">
            <v>10.58</v>
          </cell>
          <cell r="K222">
            <v>8.02</v>
          </cell>
          <cell r="L222">
            <v>3.33</v>
          </cell>
          <cell r="M222">
            <v>8.32</v>
          </cell>
          <cell r="N222">
            <v>9.23</v>
          </cell>
          <cell r="O222">
            <v>3.33</v>
          </cell>
          <cell r="P222">
            <v>11</v>
          </cell>
        </row>
        <row r="223">
          <cell r="B223">
            <v>1000220</v>
          </cell>
          <cell r="C223" t="str">
            <v>Монтаж на клема отклонителна/разклонителна към мрежа</v>
          </cell>
          <cell r="D223" t="str">
            <v>Клема теобразна, свързваща основния клон към други отклонения/усукан-усукан, усукан-неизолиран проводник за различни сечения/  и пристягане с РVС лента</v>
          </cell>
          <cell r="E223" t="str">
            <v>бр</v>
          </cell>
          <cell r="F223">
            <v>5.8</v>
          </cell>
          <cell r="G223">
            <v>6.94</v>
          </cell>
          <cell r="H223">
            <v>6</v>
          </cell>
          <cell r="I223">
            <v>7</v>
          </cell>
          <cell r="J223">
            <v>6.05</v>
          </cell>
          <cell r="K223">
            <v>4.17</v>
          </cell>
          <cell r="L223">
            <v>1.51</v>
          </cell>
          <cell r="M223">
            <v>5.94</v>
          </cell>
          <cell r="N223">
            <v>4.62</v>
          </cell>
          <cell r="O223">
            <v>1.51</v>
          </cell>
          <cell r="P223">
            <v>7</v>
          </cell>
        </row>
        <row r="224">
          <cell r="B224">
            <v>1000221</v>
          </cell>
          <cell r="C224" t="str">
            <v>Монтаж на опъвач заедно с кука на стена/стълб</v>
          </cell>
          <cell r="D224" t="str">
            <v>В/ху болт свинска опашка се монтира клема РА-25, в който се монтират 2х16 или 4х25 усукан проводник, другият край е хванат с анкерен болт с ухо към абоната.</v>
          </cell>
          <cell r="E224" t="str">
            <v>бр</v>
          </cell>
          <cell r="F224">
            <v>5.6</v>
          </cell>
          <cell r="G224">
            <v>5.4</v>
          </cell>
          <cell r="H224">
            <v>5</v>
          </cell>
          <cell r="I224">
            <v>5</v>
          </cell>
          <cell r="J224">
            <v>5.29</v>
          </cell>
          <cell r="K224">
            <v>5.22</v>
          </cell>
          <cell r="L224">
            <v>2.21</v>
          </cell>
          <cell r="M224">
            <v>6.5</v>
          </cell>
          <cell r="N224">
            <v>5.54</v>
          </cell>
          <cell r="O224">
            <v>2.21</v>
          </cell>
          <cell r="P224">
            <v>6.5</v>
          </cell>
        </row>
        <row r="225">
          <cell r="B225">
            <v>1000222</v>
          </cell>
          <cell r="C225" t="str">
            <v xml:space="preserve">Монтаж на маншон изолиран MJPB </v>
          </cell>
          <cell r="D225" t="str">
            <v>Направа кербова връзка м/у УИП и кабел или проводник</v>
          </cell>
          <cell r="E225" t="str">
            <v>бр</v>
          </cell>
          <cell r="F225">
            <v>3</v>
          </cell>
          <cell r="G225">
            <v>2.9</v>
          </cell>
          <cell r="H225">
            <v>3.5</v>
          </cell>
          <cell r="I225">
            <v>3.02</v>
          </cell>
          <cell r="J225">
            <v>3.02</v>
          </cell>
          <cell r="K225">
            <v>2.25</v>
          </cell>
          <cell r="L225">
            <v>1.89</v>
          </cell>
          <cell r="M225">
            <v>3.9</v>
          </cell>
          <cell r="N225">
            <v>2.68</v>
          </cell>
          <cell r="O225">
            <v>1.89</v>
          </cell>
          <cell r="P225">
            <v>3.9</v>
          </cell>
        </row>
        <row r="226">
          <cell r="B226">
            <v>1000223</v>
          </cell>
          <cell r="C226" t="str">
            <v>Монтаж на термосвиваема глава</v>
          </cell>
          <cell r="D226" t="str">
            <v>Направа разделка на кабел НН, поставяне на главата , загряване с горелка до определена температура.</v>
          </cell>
          <cell r="E226" t="str">
            <v>бр</v>
          </cell>
          <cell r="F226">
            <v>12</v>
          </cell>
          <cell r="G226">
            <v>8.6999999999999993</v>
          </cell>
          <cell r="H226">
            <v>13</v>
          </cell>
          <cell r="I226">
            <v>10</v>
          </cell>
          <cell r="J226">
            <v>12.1</v>
          </cell>
          <cell r="K226">
            <v>16</v>
          </cell>
          <cell r="L226">
            <v>2.84</v>
          </cell>
          <cell r="M226">
            <v>8.23</v>
          </cell>
          <cell r="N226">
            <v>12</v>
          </cell>
          <cell r="O226">
            <v>2.84</v>
          </cell>
          <cell r="P226">
            <v>16</v>
          </cell>
        </row>
        <row r="227">
          <cell r="B227">
            <v>1000224</v>
          </cell>
          <cell r="C227" t="str">
            <v>Монтаж на катодни отводители НН</v>
          </cell>
          <cell r="D227" t="str">
            <v>изработка на конзола,  подвързване на отводителя,  заземяване,  и боядисване на конструкциите-двукратно</v>
          </cell>
          <cell r="E227" t="str">
            <v>бр</v>
          </cell>
          <cell r="F227">
            <v>5.4</v>
          </cell>
          <cell r="G227">
            <v>13</v>
          </cell>
          <cell r="H227">
            <v>15</v>
          </cell>
          <cell r="I227">
            <v>1.98</v>
          </cell>
          <cell r="J227">
            <v>30</v>
          </cell>
          <cell r="K227">
            <v>9.36</v>
          </cell>
          <cell r="L227">
            <v>24</v>
          </cell>
          <cell r="M227">
            <v>17.82</v>
          </cell>
          <cell r="N227">
            <v>5.38</v>
          </cell>
          <cell r="O227">
            <v>1.98</v>
          </cell>
          <cell r="P227">
            <v>30</v>
          </cell>
        </row>
        <row r="228">
          <cell r="B228">
            <v>1000225</v>
          </cell>
          <cell r="C228" t="str">
            <v>Монтаж на катодни отводители СрН</v>
          </cell>
          <cell r="D228" t="str">
            <v>изработка и монтаж на конзола,  монтаж и подвързване на отводителя,  заземяване,  и боядисване на конструкциите-двукратно</v>
          </cell>
          <cell r="E228" t="str">
            <v>бр</v>
          </cell>
          <cell r="F228">
            <v>17.5</v>
          </cell>
          <cell r="G228">
            <v>23</v>
          </cell>
          <cell r="H228">
            <v>25</v>
          </cell>
          <cell r="I228">
            <v>28</v>
          </cell>
          <cell r="J228">
            <v>38</v>
          </cell>
          <cell r="K228">
            <v>22.32</v>
          </cell>
          <cell r="L228">
            <v>24</v>
          </cell>
          <cell r="M228">
            <v>45</v>
          </cell>
          <cell r="N228">
            <v>20.43</v>
          </cell>
          <cell r="O228">
            <v>17.5</v>
          </cell>
          <cell r="P228">
            <v>45</v>
          </cell>
        </row>
        <row r="229">
          <cell r="B229">
            <v>1000226</v>
          </cell>
          <cell r="C229" t="str">
            <v>Монтаж на кука</v>
          </cell>
          <cell r="D229" t="str">
            <v>Прогонване на отвори,  монтаж на куката и гайките,  боядисване</v>
          </cell>
          <cell r="E229" t="str">
            <v>бр</v>
          </cell>
          <cell r="F229">
            <v>4.5</v>
          </cell>
          <cell r="G229">
            <v>5</v>
          </cell>
          <cell r="H229">
            <v>5</v>
          </cell>
          <cell r="I229">
            <v>1.98</v>
          </cell>
          <cell r="J229">
            <v>2</v>
          </cell>
          <cell r="K229">
            <v>3.22</v>
          </cell>
          <cell r="L229">
            <v>2.21</v>
          </cell>
          <cell r="M229">
            <v>5</v>
          </cell>
          <cell r="N229">
            <v>2.77</v>
          </cell>
          <cell r="O229">
            <v>1.98</v>
          </cell>
          <cell r="P229">
            <v>5</v>
          </cell>
        </row>
        <row r="230">
          <cell r="B230">
            <v>1000227</v>
          </cell>
          <cell r="C230" t="str">
            <v>Демонтаж на кука</v>
          </cell>
          <cell r="D230" t="str">
            <v>електродъгово рязане, ъглошлайф, спрей за ръжда</v>
          </cell>
          <cell r="E230" t="str">
            <v>бр</v>
          </cell>
          <cell r="F230">
            <v>3</v>
          </cell>
          <cell r="G230">
            <v>3.3</v>
          </cell>
          <cell r="H230">
            <v>3.3</v>
          </cell>
          <cell r="I230">
            <v>5</v>
          </cell>
          <cell r="J230">
            <v>2.5</v>
          </cell>
          <cell r="K230">
            <v>2.64</v>
          </cell>
          <cell r="L230">
            <v>0.83</v>
          </cell>
          <cell r="M230">
            <v>3</v>
          </cell>
          <cell r="N230">
            <v>1.39</v>
          </cell>
          <cell r="O230">
            <v>0.83</v>
          </cell>
          <cell r="P230">
            <v>5</v>
          </cell>
        </row>
        <row r="231">
          <cell r="B231">
            <v>1000228</v>
          </cell>
          <cell r="C231" t="str">
            <v>Демонтаж на U болт</v>
          </cell>
          <cell r="D231" t="str">
            <v>електродъгово рязане, ъглошлайф, спрей за ръжда</v>
          </cell>
          <cell r="E231" t="str">
            <v>бр</v>
          </cell>
          <cell r="F231">
            <v>2.8</v>
          </cell>
          <cell r="G231">
            <v>3.3</v>
          </cell>
          <cell r="H231">
            <v>3.6</v>
          </cell>
          <cell r="I231">
            <v>5</v>
          </cell>
          <cell r="J231">
            <v>5</v>
          </cell>
          <cell r="K231">
            <v>2.3199999999999998</v>
          </cell>
          <cell r="L231">
            <v>0.83</v>
          </cell>
          <cell r="M231">
            <v>3</v>
          </cell>
          <cell r="N231">
            <v>2.0299999999999998</v>
          </cell>
          <cell r="O231">
            <v>0.83</v>
          </cell>
          <cell r="P231">
            <v>5</v>
          </cell>
        </row>
        <row r="232">
          <cell r="B232">
            <v>1000229</v>
          </cell>
          <cell r="C232" t="str">
            <v>Демонтаж на пеперуда</v>
          </cell>
          <cell r="D232" t="str">
            <v>електродъгово рязане, ъглошлайф, спрей за ръжда</v>
          </cell>
          <cell r="E232" t="str">
            <v>бр</v>
          </cell>
          <cell r="F232">
            <v>2.1</v>
          </cell>
          <cell r="G232">
            <v>4</v>
          </cell>
          <cell r="H232">
            <v>3</v>
          </cell>
          <cell r="I232">
            <v>2.97</v>
          </cell>
          <cell r="J232">
            <v>5</v>
          </cell>
          <cell r="K232">
            <v>2.2599999999999998</v>
          </cell>
          <cell r="L232">
            <v>0.83</v>
          </cell>
          <cell r="M232">
            <v>3</v>
          </cell>
          <cell r="N232">
            <v>2.0299999999999998</v>
          </cell>
          <cell r="O232">
            <v>0.83</v>
          </cell>
          <cell r="P232">
            <v>5</v>
          </cell>
        </row>
        <row r="233">
          <cell r="B233">
            <v>1000230</v>
          </cell>
          <cell r="C233" t="str">
            <v>Монтаж на единичен проводник  М-10 мм2</v>
          </cell>
          <cell r="D233" t="str">
            <v>изтегляне на проводника,  регулиране,  направа на крайни връзки,  превръзки,  мостчета и съединения</v>
          </cell>
          <cell r="E233" t="str">
            <v>м</v>
          </cell>
          <cell r="F233">
            <v>0.32</v>
          </cell>
          <cell r="G233">
            <v>0.38</v>
          </cell>
          <cell r="H233">
            <v>0.3</v>
          </cell>
          <cell r="I233">
            <v>0.16</v>
          </cell>
          <cell r="J233">
            <v>0.9</v>
          </cell>
          <cell r="K233">
            <v>0.32</v>
          </cell>
          <cell r="L233">
            <v>0.14000000000000001</v>
          </cell>
          <cell r="M233">
            <v>0.3</v>
          </cell>
          <cell r="N233">
            <v>0.09</v>
          </cell>
          <cell r="O233">
            <v>0.09</v>
          </cell>
          <cell r="P233">
            <v>0.9</v>
          </cell>
        </row>
        <row r="234">
          <cell r="B234">
            <v>1000231</v>
          </cell>
          <cell r="C234" t="str">
            <v>Монтаж на единичен проводник  М-16 мм2</v>
          </cell>
          <cell r="D234" t="str">
            <v>изтегляне на проводника,  регулиране,  направа на крайни връзки,  превръзки,  мостчета и съединения</v>
          </cell>
          <cell r="E234" t="str">
            <v>м</v>
          </cell>
          <cell r="F234">
            <v>0.36</v>
          </cell>
          <cell r="G234">
            <v>0.43</v>
          </cell>
          <cell r="H234">
            <v>0.36</v>
          </cell>
          <cell r="I234">
            <v>0.25</v>
          </cell>
          <cell r="J234">
            <v>0.9</v>
          </cell>
          <cell r="K234">
            <v>0.4</v>
          </cell>
          <cell r="L234">
            <v>0.16</v>
          </cell>
          <cell r="M234">
            <v>0.4</v>
          </cell>
          <cell r="N234">
            <v>0.1</v>
          </cell>
          <cell r="O234">
            <v>0.1</v>
          </cell>
          <cell r="P234">
            <v>0.9</v>
          </cell>
        </row>
        <row r="235">
          <cell r="B235">
            <v>1000232</v>
          </cell>
          <cell r="C235" t="str">
            <v>Монтаж на единичен проводник  АС-25 мм2</v>
          </cell>
          <cell r="D235" t="str">
            <v>изтегляне на проводника,  регулиране,  направа на крайни връзки,  превръзки,  мостчета и съединения</v>
          </cell>
          <cell r="E235" t="str">
            <v>м</v>
          </cell>
          <cell r="F235">
            <v>0.45</v>
          </cell>
          <cell r="G235">
            <v>0.49</v>
          </cell>
          <cell r="H235">
            <v>0.41</v>
          </cell>
          <cell r="I235">
            <v>0.4</v>
          </cell>
          <cell r="J235">
            <v>0.9</v>
          </cell>
          <cell r="K235">
            <v>0.43</v>
          </cell>
          <cell r="L235">
            <v>0.24</v>
          </cell>
          <cell r="M235">
            <v>0.5</v>
          </cell>
          <cell r="N235">
            <v>0.23</v>
          </cell>
          <cell r="O235">
            <v>0.23</v>
          </cell>
          <cell r="P235">
            <v>0.9</v>
          </cell>
        </row>
        <row r="236">
          <cell r="B236">
            <v>1000233</v>
          </cell>
          <cell r="C236" t="str">
            <v>Монтаж на единичен проводник  АС-35 мм2</v>
          </cell>
          <cell r="D236" t="str">
            <v>изтегляне на проводника,  регулиране,  направа на крайни връзки,  превръзки,  мостчета и съединения</v>
          </cell>
          <cell r="E236" t="str">
            <v>м</v>
          </cell>
          <cell r="F236">
            <v>0.55000000000000004</v>
          </cell>
          <cell r="G236">
            <v>0.51</v>
          </cell>
          <cell r="H236">
            <v>0.46</v>
          </cell>
          <cell r="I236">
            <v>0.3</v>
          </cell>
          <cell r="J236">
            <v>1.2</v>
          </cell>
          <cell r="K236">
            <v>0.45</v>
          </cell>
          <cell r="L236">
            <v>0.32</v>
          </cell>
          <cell r="M236">
            <v>0.55000000000000004</v>
          </cell>
          <cell r="N236">
            <v>0.23</v>
          </cell>
          <cell r="O236">
            <v>0.23</v>
          </cell>
          <cell r="P236">
            <v>1.2</v>
          </cell>
        </row>
        <row r="237">
          <cell r="B237">
            <v>1000234</v>
          </cell>
          <cell r="C237" t="str">
            <v>Монтаж на единичен проводник  АС-50 мм2</v>
          </cell>
          <cell r="D237" t="str">
            <v>изтегляне на проводника,  регулиране,  направа на крайни връзки,  превръзки,  мостчета и съединения</v>
          </cell>
          <cell r="E237" t="str">
            <v>м</v>
          </cell>
          <cell r="F237">
            <v>0.55000000000000004</v>
          </cell>
          <cell r="G237">
            <v>0.55000000000000004</v>
          </cell>
          <cell r="H237">
            <v>0.48</v>
          </cell>
          <cell r="I237">
            <v>0.4</v>
          </cell>
          <cell r="J237">
            <v>1.2</v>
          </cell>
          <cell r="K237">
            <v>0.49</v>
          </cell>
          <cell r="L237">
            <v>0.39</v>
          </cell>
          <cell r="M237">
            <v>0.6</v>
          </cell>
          <cell r="N237">
            <v>0.42</v>
          </cell>
          <cell r="O237">
            <v>0.39</v>
          </cell>
          <cell r="P237">
            <v>1.2</v>
          </cell>
        </row>
        <row r="238">
          <cell r="B238">
            <v>1000235</v>
          </cell>
          <cell r="C238" t="str">
            <v>Монтаж на единичен проводник  АС-70 мм2</v>
          </cell>
          <cell r="D238" t="str">
            <v>изтегляне на проводника,  регулиране,  направа на крайни връзки,  превръзки,  мостчета и съединения</v>
          </cell>
          <cell r="E238" t="str">
            <v>м</v>
          </cell>
          <cell r="F238">
            <v>0.65</v>
          </cell>
          <cell r="G238">
            <v>0.65</v>
          </cell>
          <cell r="H238">
            <v>0.53</v>
          </cell>
          <cell r="I238">
            <v>0.2</v>
          </cell>
          <cell r="J238">
            <v>1.4</v>
          </cell>
          <cell r="K238">
            <v>0.53</v>
          </cell>
          <cell r="L238">
            <v>0.49</v>
          </cell>
          <cell r="M238">
            <v>0.65</v>
          </cell>
          <cell r="N238">
            <v>0.46</v>
          </cell>
          <cell r="O238">
            <v>0.2</v>
          </cell>
          <cell r="P238">
            <v>1.4</v>
          </cell>
        </row>
        <row r="239">
          <cell r="B239">
            <v>1000236</v>
          </cell>
          <cell r="C239" t="str">
            <v>Монтаж на единичен проводник  АС-95 мм2</v>
          </cell>
          <cell r="D239" t="str">
            <v>изтегляне на проводника,  регулиране,  направа на крайни връзки,  превръзки,  мостчета и съединения</v>
          </cell>
          <cell r="E239" t="str">
            <v>м</v>
          </cell>
          <cell r="F239">
            <v>0.75</v>
          </cell>
          <cell r="G239">
            <v>0.79</v>
          </cell>
          <cell r="H239">
            <v>0.61</v>
          </cell>
          <cell r="I239">
            <v>0.55000000000000004</v>
          </cell>
          <cell r="J239">
            <v>1.4</v>
          </cell>
          <cell r="K239">
            <v>0.64</v>
          </cell>
          <cell r="L239">
            <v>0.7</v>
          </cell>
          <cell r="M239">
            <v>0.7</v>
          </cell>
          <cell r="N239">
            <v>0.69</v>
          </cell>
          <cell r="O239">
            <v>0.55000000000000004</v>
          </cell>
          <cell r="P239">
            <v>1.4</v>
          </cell>
        </row>
        <row r="240">
          <cell r="B240">
            <v>1000237</v>
          </cell>
          <cell r="C240" t="str">
            <v>Теглене на усукан проводник 2х16</v>
          </cell>
          <cell r="D240" t="str">
            <v>прикачване на ролки към стълба,  изтегляне на кабела,  регулиране на провес,  демонтаж на ролки</v>
          </cell>
          <cell r="E240" t="str">
            <v>м</v>
          </cell>
          <cell r="F240">
            <v>1.1000000000000001</v>
          </cell>
          <cell r="G240">
            <v>1.1000000000000001</v>
          </cell>
          <cell r="H240">
            <v>0.9</v>
          </cell>
          <cell r="I240">
            <v>0.4</v>
          </cell>
          <cell r="J240">
            <v>1.5</v>
          </cell>
          <cell r="K240">
            <v>1.1499999999999999</v>
          </cell>
          <cell r="L240">
            <v>0.63</v>
          </cell>
          <cell r="M240">
            <v>0.4</v>
          </cell>
          <cell r="N240">
            <v>1.02</v>
          </cell>
          <cell r="O240">
            <v>0.4</v>
          </cell>
          <cell r="P240">
            <v>1.5</v>
          </cell>
        </row>
        <row r="241">
          <cell r="B241">
            <v>1000238</v>
          </cell>
          <cell r="C241" t="str">
            <v>Теглене на усукан проводник 4х16</v>
          </cell>
          <cell r="D241" t="str">
            <v>прикачване на ролки към стълба,  изтегляне на кабела,  регулиране на провес,  демонтаж на ролки</v>
          </cell>
          <cell r="E241" t="str">
            <v>м</v>
          </cell>
          <cell r="F241">
            <v>1.25</v>
          </cell>
          <cell r="G241">
            <v>1.4</v>
          </cell>
          <cell r="H241">
            <v>1</v>
          </cell>
          <cell r="I241">
            <v>0.55000000000000004</v>
          </cell>
          <cell r="J241">
            <v>1.5</v>
          </cell>
          <cell r="K241">
            <v>1.3</v>
          </cell>
          <cell r="L241">
            <v>0.93</v>
          </cell>
          <cell r="M241">
            <v>0.6</v>
          </cell>
          <cell r="N241">
            <v>1.2</v>
          </cell>
          <cell r="O241">
            <v>0.55000000000000004</v>
          </cell>
          <cell r="P241">
            <v>1.5</v>
          </cell>
        </row>
        <row r="242">
          <cell r="B242">
            <v>1000239</v>
          </cell>
          <cell r="C242" t="str">
            <v>Теглене на усукан проводник до 3х35+54, 6</v>
          </cell>
          <cell r="D242" t="str">
            <v>прикачване на ролки към стълба,  изтегляне на кабела,  регулиране на провес,  демонтаж на ролки</v>
          </cell>
          <cell r="E242" t="str">
            <v>м</v>
          </cell>
          <cell r="F242">
            <v>1.8</v>
          </cell>
          <cell r="G242">
            <v>2</v>
          </cell>
          <cell r="H242">
            <v>1.5</v>
          </cell>
          <cell r="I242">
            <v>1.6</v>
          </cell>
          <cell r="J242">
            <v>2.4500000000000002</v>
          </cell>
          <cell r="K242">
            <v>2</v>
          </cell>
          <cell r="L242">
            <v>1.6</v>
          </cell>
          <cell r="M242">
            <v>1.5</v>
          </cell>
          <cell r="N242">
            <v>1.39</v>
          </cell>
          <cell r="O242">
            <v>1.39</v>
          </cell>
          <cell r="P242">
            <v>2.4500000000000002</v>
          </cell>
        </row>
        <row r="243">
          <cell r="B243">
            <v>1000240</v>
          </cell>
          <cell r="C243" t="str">
            <v>Теглене на усукан проводник до 3х70+54, 6</v>
          </cell>
          <cell r="D243" t="str">
            <v>прикачване на ролки към стълба,  изтегляне на кабела,  регулиране на провес,  демонтаж на ролки</v>
          </cell>
          <cell r="E243" t="str">
            <v>м</v>
          </cell>
          <cell r="F243">
            <v>2.2000000000000002</v>
          </cell>
          <cell r="G243">
            <v>2.5</v>
          </cell>
          <cell r="H243">
            <v>1.9</v>
          </cell>
          <cell r="I243">
            <v>1.92</v>
          </cell>
          <cell r="J243">
            <v>2.4500000000000002</v>
          </cell>
          <cell r="K243">
            <v>2.57</v>
          </cell>
          <cell r="L243">
            <v>1.6</v>
          </cell>
          <cell r="M243">
            <v>1.9</v>
          </cell>
          <cell r="N243">
            <v>2.31</v>
          </cell>
          <cell r="O243">
            <v>1.6</v>
          </cell>
          <cell r="P243">
            <v>2.57</v>
          </cell>
        </row>
        <row r="244">
          <cell r="B244">
            <v>1000241</v>
          </cell>
          <cell r="C244" t="str">
            <v>Теглене на усукан проводник до 3х150+54, 6</v>
          </cell>
          <cell r="D244" t="str">
            <v>прикачване на ролки към стълба,  изтегляне на кабела,  регулиране на провес,  демонтаж на ролки</v>
          </cell>
          <cell r="E244" t="str">
            <v>м</v>
          </cell>
          <cell r="F244">
            <v>2.8</v>
          </cell>
          <cell r="G244">
            <v>3</v>
          </cell>
          <cell r="H244">
            <v>2</v>
          </cell>
          <cell r="I244">
            <v>2.5299999999999998</v>
          </cell>
          <cell r="J244">
            <v>3</v>
          </cell>
          <cell r="K244">
            <v>2.97</v>
          </cell>
          <cell r="L244">
            <v>2.2999999999999998</v>
          </cell>
          <cell r="M244">
            <v>2.4</v>
          </cell>
          <cell r="N244">
            <v>2.77</v>
          </cell>
          <cell r="O244">
            <v>2</v>
          </cell>
          <cell r="P244">
            <v>3</v>
          </cell>
        </row>
        <row r="245">
          <cell r="B245">
            <v>1000242</v>
          </cell>
          <cell r="C245" t="str">
            <v>Монтаж трипроводна линия с АС 50 в равнинен терен</v>
          </cell>
          <cell r="D245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5" t="str">
            <v>км</v>
          </cell>
          <cell r="F245">
            <v>1200</v>
          </cell>
          <cell r="G245">
            <v>1250</v>
          </cell>
          <cell r="H245">
            <v>1100</v>
          </cell>
          <cell r="I245">
            <v>1000</v>
          </cell>
          <cell r="J245">
            <v>2300</v>
          </cell>
          <cell r="K245">
            <v>1201.04</v>
          </cell>
          <cell r="L245">
            <v>977.21</v>
          </cell>
          <cell r="M245">
            <v>1300</v>
          </cell>
          <cell r="N245">
            <v>950.97</v>
          </cell>
          <cell r="O245">
            <v>950.97</v>
          </cell>
          <cell r="P245">
            <v>2300</v>
          </cell>
        </row>
        <row r="246">
          <cell r="B246">
            <v>1000243</v>
          </cell>
          <cell r="C246" t="str">
            <v>Монтаж трипроводна линия с АС 50 в планински терен</v>
          </cell>
          <cell r="D246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6" t="str">
            <v>км</v>
          </cell>
          <cell r="F246">
            <v>1400</v>
          </cell>
          <cell r="G246">
            <v>1300</v>
          </cell>
          <cell r="H246">
            <v>1300</v>
          </cell>
          <cell r="I246">
            <v>1100</v>
          </cell>
          <cell r="J246">
            <v>2600</v>
          </cell>
          <cell r="K246">
            <v>1302.51</v>
          </cell>
          <cell r="L246">
            <v>1400</v>
          </cell>
          <cell r="M246">
            <v>1700</v>
          </cell>
          <cell r="N246">
            <v>982.28</v>
          </cell>
          <cell r="O246">
            <v>982.28</v>
          </cell>
          <cell r="P246">
            <v>2600</v>
          </cell>
        </row>
        <row r="247">
          <cell r="B247">
            <v>1000244</v>
          </cell>
          <cell r="C247" t="str">
            <v>Монтаж трипроводна линия с АС 70 в равнинен терен</v>
          </cell>
          <cell r="D247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7" t="str">
            <v>км</v>
          </cell>
          <cell r="F247">
            <v>1400</v>
          </cell>
          <cell r="G247">
            <v>1500</v>
          </cell>
          <cell r="H247">
            <v>1300</v>
          </cell>
          <cell r="I247">
            <v>1100</v>
          </cell>
          <cell r="J247">
            <v>2500</v>
          </cell>
          <cell r="K247">
            <v>1297.6199999999999</v>
          </cell>
          <cell r="L247">
            <v>1339.53</v>
          </cell>
          <cell r="M247">
            <v>1500</v>
          </cell>
          <cell r="N247">
            <v>1071.31</v>
          </cell>
          <cell r="O247">
            <v>1071.31</v>
          </cell>
          <cell r="P247">
            <v>2500</v>
          </cell>
        </row>
        <row r="248">
          <cell r="B248">
            <v>1000245</v>
          </cell>
          <cell r="C248" t="str">
            <v>Монтаж трипроводна линия с АС 70 в планински терен</v>
          </cell>
          <cell r="D248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8" t="str">
            <v>км</v>
          </cell>
          <cell r="F248">
            <v>1600</v>
          </cell>
          <cell r="G248">
            <v>1600</v>
          </cell>
          <cell r="H248">
            <v>1500</v>
          </cell>
          <cell r="I248">
            <v>1100</v>
          </cell>
          <cell r="J248">
            <v>2800</v>
          </cell>
          <cell r="K248">
            <v>1478.54</v>
          </cell>
          <cell r="L248">
            <v>1700</v>
          </cell>
          <cell r="M248">
            <v>2000</v>
          </cell>
          <cell r="N248">
            <v>1121.08</v>
          </cell>
          <cell r="O248">
            <v>1100</v>
          </cell>
          <cell r="P248">
            <v>2800</v>
          </cell>
        </row>
        <row r="249">
          <cell r="B249">
            <v>1000246</v>
          </cell>
          <cell r="C249" t="str">
            <v>Монтаж трипроводна линия с АС 95 в равнинен терен</v>
          </cell>
          <cell r="D249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9" t="str">
            <v>км</v>
          </cell>
          <cell r="F249">
            <v>1760</v>
          </cell>
          <cell r="G249">
            <v>1900</v>
          </cell>
          <cell r="H249">
            <v>2000</v>
          </cell>
          <cell r="I249">
            <v>1500</v>
          </cell>
          <cell r="J249">
            <v>2800</v>
          </cell>
          <cell r="K249">
            <v>1703.59</v>
          </cell>
          <cell r="L249">
            <v>1806.64</v>
          </cell>
          <cell r="M249">
            <v>2100</v>
          </cell>
          <cell r="N249">
            <v>1460.3</v>
          </cell>
          <cell r="O249">
            <v>1460.3</v>
          </cell>
          <cell r="P249">
            <v>2800</v>
          </cell>
        </row>
        <row r="250">
          <cell r="B250">
            <v>1000247</v>
          </cell>
          <cell r="C250" t="str">
            <v>Монтаж трипроводна линия с АС 95 в планински терен</v>
          </cell>
          <cell r="D250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50" t="str">
            <v>км</v>
          </cell>
          <cell r="F250">
            <v>2300</v>
          </cell>
          <cell r="G250">
            <v>2300</v>
          </cell>
          <cell r="H250">
            <v>2100</v>
          </cell>
          <cell r="I250">
            <v>1700</v>
          </cell>
          <cell r="J250">
            <v>3100</v>
          </cell>
          <cell r="K250">
            <v>2101.9699999999998</v>
          </cell>
          <cell r="L250">
            <v>2600</v>
          </cell>
          <cell r="M250">
            <v>2600</v>
          </cell>
          <cell r="N250">
            <v>1591.16</v>
          </cell>
          <cell r="O250">
            <v>1591.16</v>
          </cell>
          <cell r="P250">
            <v>3100</v>
          </cell>
        </row>
        <row r="251">
          <cell r="B251">
            <v>1000248</v>
          </cell>
          <cell r="C251" t="str">
            <v>Демонтаж на единичен проводник НН</v>
          </cell>
          <cell r="D251" t="str">
            <v>разкачане на превръзки,  сваляне на земята,  навиване на барабан</v>
          </cell>
          <cell r="E251" t="str">
            <v>м</v>
          </cell>
          <cell r="F251">
            <v>0.3</v>
          </cell>
          <cell r="G251">
            <v>0.3</v>
          </cell>
          <cell r="H251">
            <v>0.3</v>
          </cell>
          <cell r="I251">
            <v>0.2</v>
          </cell>
          <cell r="J251">
            <v>0.4</v>
          </cell>
          <cell r="K251">
            <v>0.36</v>
          </cell>
          <cell r="L251">
            <v>0.15</v>
          </cell>
          <cell r="M251">
            <v>0.3</v>
          </cell>
          <cell r="N251">
            <v>0.11</v>
          </cell>
          <cell r="O251">
            <v>0.11</v>
          </cell>
          <cell r="P251">
            <v>0.4</v>
          </cell>
        </row>
        <row r="252">
          <cell r="B252">
            <v>1000249</v>
          </cell>
          <cell r="C252" t="str">
            <v>Демонтаж трипроводна линия с АС 95</v>
          </cell>
          <cell r="D252" t="str">
            <v>откачане от лодки и пистолети,  разкачане на превръзки,  сваляне на земята,  навиване на барабан</v>
          </cell>
          <cell r="E252" t="str">
            <v>км</v>
          </cell>
          <cell r="F252">
            <v>860</v>
          </cell>
          <cell r="G252">
            <v>900</v>
          </cell>
          <cell r="H252">
            <v>850</v>
          </cell>
          <cell r="I252">
            <v>800</v>
          </cell>
          <cell r="J252">
            <v>650</v>
          </cell>
          <cell r="K252">
            <v>800</v>
          </cell>
          <cell r="L252">
            <v>664.01</v>
          </cell>
          <cell r="M252">
            <v>1000</v>
          </cell>
          <cell r="N252">
            <v>405.43</v>
          </cell>
          <cell r="O252">
            <v>405.43</v>
          </cell>
          <cell r="P252">
            <v>1000</v>
          </cell>
        </row>
        <row r="253">
          <cell r="B253">
            <v>1000250</v>
          </cell>
          <cell r="C253" t="str">
            <v>Демонтаж трипроводна линия с АС 70</v>
          </cell>
          <cell r="D253" t="str">
            <v>откачане от лодки и пистолети,  разкачане на превръзки,  сваляне на земята,  навиване на барабан</v>
          </cell>
          <cell r="E253" t="str">
            <v>км</v>
          </cell>
          <cell r="F253">
            <v>650</v>
          </cell>
          <cell r="G253">
            <v>670</v>
          </cell>
          <cell r="H253">
            <v>660</v>
          </cell>
          <cell r="I253">
            <v>600</v>
          </cell>
          <cell r="J253">
            <v>650</v>
          </cell>
          <cell r="K253">
            <v>650</v>
          </cell>
          <cell r="L253">
            <v>479.55</v>
          </cell>
          <cell r="M253">
            <v>750</v>
          </cell>
          <cell r="N253">
            <v>374.12</v>
          </cell>
          <cell r="O253">
            <v>374.12</v>
          </cell>
          <cell r="P253">
            <v>750</v>
          </cell>
        </row>
        <row r="254">
          <cell r="B254">
            <v>1000251</v>
          </cell>
          <cell r="C254" t="str">
            <v>Демонтаж трипроводна линия с АС 50</v>
          </cell>
          <cell r="D254" t="str">
            <v>откачане от лодки и пистолети,  разкачане на превръзки,  сваляне на земята,  навиване на барабан</v>
          </cell>
          <cell r="E254" t="str">
            <v>км</v>
          </cell>
          <cell r="F254">
            <v>590</v>
          </cell>
          <cell r="G254">
            <v>590</v>
          </cell>
          <cell r="H254">
            <v>570</v>
          </cell>
          <cell r="I254">
            <v>550</v>
          </cell>
          <cell r="J254">
            <v>650</v>
          </cell>
          <cell r="K254">
            <v>600</v>
          </cell>
          <cell r="L254">
            <v>344.34</v>
          </cell>
          <cell r="M254">
            <v>600</v>
          </cell>
          <cell r="N254">
            <v>329.97</v>
          </cell>
          <cell r="O254">
            <v>329.97</v>
          </cell>
          <cell r="P254">
            <v>650</v>
          </cell>
        </row>
        <row r="255">
          <cell r="B255">
            <v>1000252</v>
          </cell>
          <cell r="C255" t="str">
            <v xml:space="preserve">Регулиране на трипроводна линия </v>
          </cell>
          <cell r="D255" t="str">
            <v>Регулиране на проводника чрез разкачане и последващо възстановяване на превръзки,  опъвателни и носещи клеми (по поръчение на Възложителя)/за едно опъвателно поле</v>
          </cell>
          <cell r="E255" t="str">
            <v>км</v>
          </cell>
          <cell r="F255">
            <v>580</v>
          </cell>
          <cell r="G255">
            <v>470</v>
          </cell>
          <cell r="H255">
            <v>550</v>
          </cell>
          <cell r="I255">
            <v>450</v>
          </cell>
          <cell r="J255">
            <v>700</v>
          </cell>
          <cell r="K255">
            <v>481.5</v>
          </cell>
          <cell r="L255">
            <v>600</v>
          </cell>
          <cell r="M255">
            <v>700</v>
          </cell>
          <cell r="N255">
            <v>597.94000000000005</v>
          </cell>
          <cell r="O255">
            <v>450</v>
          </cell>
          <cell r="P255">
            <v>700</v>
          </cell>
        </row>
        <row r="257">
          <cell r="B257">
            <v>1000254</v>
          </cell>
          <cell r="C257" t="str">
            <v>Направа на бандаж</v>
          </cell>
          <cell r="D257" t="str">
            <v>направа на превръзка,  направа на бигли и бандажиране</v>
          </cell>
          <cell r="E257" t="str">
            <v>бр</v>
          </cell>
          <cell r="F257">
            <v>5.5</v>
          </cell>
          <cell r="G257">
            <v>5.4</v>
          </cell>
          <cell r="H257">
            <v>5</v>
          </cell>
          <cell r="I257">
            <v>7</v>
          </cell>
          <cell r="J257">
            <v>4.54</v>
          </cell>
          <cell r="K257">
            <v>4.05</v>
          </cell>
          <cell r="L257">
            <v>5.1100000000000003</v>
          </cell>
          <cell r="M257">
            <v>5</v>
          </cell>
          <cell r="N257">
            <v>11.58</v>
          </cell>
          <cell r="O257">
            <v>4.05</v>
          </cell>
          <cell r="P257">
            <v>11.58</v>
          </cell>
        </row>
        <row r="258">
          <cell r="B258">
            <v>1000255</v>
          </cell>
          <cell r="C258" t="str">
            <v>Монтаж на мостове</v>
          </cell>
          <cell r="D258" t="str">
            <v>зачистване на проводника и кербоване на керб или съединител</v>
          </cell>
          <cell r="E258" t="str">
            <v>бр</v>
          </cell>
          <cell r="F258">
            <v>7.7</v>
          </cell>
          <cell r="G258">
            <v>8.6</v>
          </cell>
          <cell r="H258">
            <v>7</v>
          </cell>
          <cell r="I258">
            <v>6.98</v>
          </cell>
          <cell r="J258">
            <v>7.56</v>
          </cell>
          <cell r="K258">
            <v>7.25</v>
          </cell>
          <cell r="L258">
            <v>10.98</v>
          </cell>
          <cell r="M258">
            <v>8</v>
          </cell>
          <cell r="N258">
            <v>9.16</v>
          </cell>
          <cell r="O258">
            <v>6.98</v>
          </cell>
          <cell r="P258">
            <v>10.98</v>
          </cell>
        </row>
        <row r="259">
          <cell r="B259">
            <v>1000256</v>
          </cell>
          <cell r="C259" t="str">
            <v>Демонтаж на мостове</v>
          </cell>
          <cell r="D259" t="str">
            <v>изрязване на мостовото съединение</v>
          </cell>
          <cell r="E259" t="str">
            <v>бр</v>
          </cell>
          <cell r="F259">
            <v>4</v>
          </cell>
          <cell r="G259">
            <v>5</v>
          </cell>
          <cell r="H259">
            <v>3</v>
          </cell>
          <cell r="I259">
            <v>3.02</v>
          </cell>
          <cell r="J259">
            <v>4.54</v>
          </cell>
          <cell r="K259">
            <v>4</v>
          </cell>
          <cell r="L259">
            <v>4.0199999999999996</v>
          </cell>
          <cell r="M259">
            <v>3.45</v>
          </cell>
          <cell r="N259">
            <v>2.12</v>
          </cell>
          <cell r="O259">
            <v>2.12</v>
          </cell>
          <cell r="P259">
            <v>5</v>
          </cell>
        </row>
        <row r="260">
          <cell r="B260">
            <v>1000329</v>
          </cell>
          <cell r="C260" t="str">
            <v>Подсъединяване на фазови проводници към стълб НН или СН</v>
          </cell>
          <cell r="D260" t="str">
            <v>за случаите на подмяна на единични счупени стълбове</v>
          </cell>
          <cell r="E260" t="str">
            <v>бр.</v>
          </cell>
          <cell r="F260">
            <v>5</v>
          </cell>
          <cell r="G260">
            <v>29</v>
          </cell>
          <cell r="H260">
            <v>10</v>
          </cell>
          <cell r="I260">
            <v>1</v>
          </cell>
          <cell r="J260">
            <v>2</v>
          </cell>
          <cell r="K260">
            <v>2.0099999999999998</v>
          </cell>
          <cell r="L260">
            <v>4</v>
          </cell>
          <cell r="M260">
            <v>0.25</v>
          </cell>
          <cell r="N260">
            <v>4.62</v>
          </cell>
          <cell r="O260">
            <v>0.25</v>
          </cell>
          <cell r="P260">
            <v>29</v>
          </cell>
        </row>
        <row r="261">
          <cell r="B261">
            <v>1000258</v>
          </cell>
          <cell r="C261" t="str">
            <v>Монтаж на осветително тяло</v>
          </cell>
          <cell r="D261" t="str">
            <v>монтиране,  изтегляне на проводници и монтаж на клеми</v>
          </cell>
          <cell r="E261" t="str">
            <v>бр.</v>
          </cell>
          <cell r="F261">
            <v>6.5</v>
          </cell>
          <cell r="G261">
            <v>8.9</v>
          </cell>
          <cell r="H261">
            <v>9</v>
          </cell>
          <cell r="I261">
            <v>9</v>
          </cell>
          <cell r="J261">
            <v>7.56</v>
          </cell>
          <cell r="K261">
            <v>10.9</v>
          </cell>
          <cell r="L261">
            <v>9.75</v>
          </cell>
          <cell r="M261">
            <v>11.5</v>
          </cell>
          <cell r="N261">
            <v>11.01</v>
          </cell>
          <cell r="O261">
            <v>6.5</v>
          </cell>
          <cell r="P261">
            <v>11.5</v>
          </cell>
        </row>
        <row r="262">
          <cell r="B262">
            <v>1000259</v>
          </cell>
          <cell r="C262" t="str">
            <v>Демонтаж на осветително тяло</v>
          </cell>
          <cell r="D262" t="str">
            <v>разкачене на клемите,  освобождаване на проводника и демонтиране на тялото</v>
          </cell>
          <cell r="E262" t="str">
            <v>бр.</v>
          </cell>
          <cell r="F262">
            <v>8.5</v>
          </cell>
          <cell r="G262">
            <v>5.5</v>
          </cell>
          <cell r="H262">
            <v>7</v>
          </cell>
          <cell r="I262">
            <v>8</v>
          </cell>
          <cell r="J262">
            <v>4.54</v>
          </cell>
          <cell r="K262">
            <v>7.25</v>
          </cell>
          <cell r="L262">
            <v>4.88</v>
          </cell>
          <cell r="M262">
            <v>5.5</v>
          </cell>
          <cell r="N262">
            <v>6.39</v>
          </cell>
          <cell r="O262">
            <v>4.54</v>
          </cell>
          <cell r="P262">
            <v>8.5</v>
          </cell>
        </row>
        <row r="263">
          <cell r="B263">
            <v>1000260</v>
          </cell>
          <cell r="C263" t="str">
            <v>Монтаж на рогатки на стълб</v>
          </cell>
          <cell r="D263" t="str">
            <v>Закрепване на рогатката под проводниците</v>
          </cell>
          <cell r="E263" t="str">
            <v>бр.</v>
          </cell>
          <cell r="F263">
            <v>8.5</v>
          </cell>
          <cell r="G263">
            <v>10</v>
          </cell>
          <cell r="H263">
            <v>9</v>
          </cell>
          <cell r="I263">
            <v>9</v>
          </cell>
          <cell r="J263">
            <v>4.54</v>
          </cell>
          <cell r="K263">
            <v>10.9</v>
          </cell>
          <cell r="L263">
            <v>9.5</v>
          </cell>
          <cell r="M263">
            <v>9.51</v>
          </cell>
          <cell r="N263">
            <v>8.7100000000000009</v>
          </cell>
          <cell r="O263">
            <v>4.54</v>
          </cell>
          <cell r="P263">
            <v>10.9</v>
          </cell>
        </row>
        <row r="264">
          <cell r="B264">
            <v>1000261</v>
          </cell>
          <cell r="C264" t="str">
            <v>Демонтаж на рогатки</v>
          </cell>
          <cell r="D264" t="str">
            <v>разкачане на проводниците и демонтаж</v>
          </cell>
          <cell r="E264" t="str">
            <v>бр.</v>
          </cell>
          <cell r="F264">
            <v>8</v>
          </cell>
          <cell r="G264">
            <v>5</v>
          </cell>
          <cell r="H264">
            <v>7</v>
          </cell>
          <cell r="I264">
            <v>7</v>
          </cell>
          <cell r="J264">
            <v>3.02</v>
          </cell>
          <cell r="K264">
            <v>8.5</v>
          </cell>
          <cell r="L264">
            <v>3.56</v>
          </cell>
          <cell r="M264">
            <v>5.94</v>
          </cell>
          <cell r="N264">
            <v>4.57</v>
          </cell>
          <cell r="O264">
            <v>3.02</v>
          </cell>
          <cell r="P264">
            <v>8.5</v>
          </cell>
        </row>
        <row r="265">
          <cell r="B265">
            <v>1000262</v>
          </cell>
          <cell r="C265" t="str">
            <v>Монтаж на разеденител /РОС,  РОМ/</v>
          </cell>
          <cell r="D265" t="str">
            <v>изработка и монтаж на стойка (включително материалите),  монтаж на РОМ/РОС,  монтаж и центровка на РЛЗ,  боядисване и заземяване</v>
          </cell>
          <cell r="E265" t="str">
            <v>бр.</v>
          </cell>
          <cell r="F265">
            <v>250</v>
          </cell>
          <cell r="G265">
            <v>220</v>
          </cell>
          <cell r="H265">
            <v>380</v>
          </cell>
          <cell r="I265">
            <v>224.75</v>
          </cell>
          <cell r="J265">
            <v>192.24</v>
          </cell>
          <cell r="K265">
            <v>220</v>
          </cell>
          <cell r="L265">
            <v>145.47999999999999</v>
          </cell>
          <cell r="M265">
            <v>293.62</v>
          </cell>
          <cell r="N265">
            <v>235.34</v>
          </cell>
          <cell r="O265">
            <v>145.47999999999999</v>
          </cell>
          <cell r="P265">
            <v>380</v>
          </cell>
        </row>
        <row r="266">
          <cell r="B266">
            <v>1000263</v>
          </cell>
          <cell r="C266" t="str">
            <v>Демонтаж на разеденител /РОС,  РОМ/</v>
          </cell>
          <cell r="E266" t="str">
            <v>бр.</v>
          </cell>
          <cell r="F266">
            <v>85</v>
          </cell>
          <cell r="G266">
            <v>60</v>
          </cell>
          <cell r="H266">
            <v>100</v>
          </cell>
          <cell r="I266">
            <v>75</v>
          </cell>
          <cell r="J266">
            <v>60.48</v>
          </cell>
          <cell r="K266">
            <v>85</v>
          </cell>
          <cell r="L266">
            <v>48.69</v>
          </cell>
          <cell r="M266">
            <v>100</v>
          </cell>
          <cell r="N266">
            <v>72.95</v>
          </cell>
          <cell r="O266">
            <v>48.69</v>
          </cell>
          <cell r="P266">
            <v>100</v>
          </cell>
        </row>
        <row r="267">
          <cell r="B267">
            <v>1000264</v>
          </cell>
          <cell r="C267" t="str">
            <v>Монтаж на стойки за ВП СрН</v>
          </cell>
          <cell r="D267" t="str">
            <v>монтаж на стойката и монтаж на предпазитела в/у стойката</v>
          </cell>
          <cell r="E267" t="str">
            <v>бр.</v>
          </cell>
          <cell r="F267">
            <v>8</v>
          </cell>
          <cell r="G267">
            <v>17</v>
          </cell>
          <cell r="H267">
            <v>8.5</v>
          </cell>
          <cell r="I267">
            <v>9.8000000000000007</v>
          </cell>
          <cell r="J267">
            <v>15.12</v>
          </cell>
          <cell r="K267">
            <v>8.18</v>
          </cell>
          <cell r="L267">
            <v>8.16</v>
          </cell>
          <cell r="M267">
            <v>23.76</v>
          </cell>
          <cell r="N267">
            <v>21.6</v>
          </cell>
          <cell r="O267">
            <v>8</v>
          </cell>
          <cell r="P267">
            <v>23.76</v>
          </cell>
        </row>
        <row r="268">
          <cell r="B268">
            <v>1000265</v>
          </cell>
          <cell r="C268" t="str">
            <v xml:space="preserve">Монтаж на стойки Н.Н. тип ОВП </v>
          </cell>
          <cell r="D268" t="str">
            <v>монтаж на стойката и монтаж на предпазитела в/у стойката</v>
          </cell>
          <cell r="E268" t="str">
            <v>бр.</v>
          </cell>
          <cell r="F268">
            <v>5</v>
          </cell>
          <cell r="G268">
            <v>7</v>
          </cell>
          <cell r="H268">
            <v>4.5</v>
          </cell>
          <cell r="I268">
            <v>3.02</v>
          </cell>
          <cell r="J268">
            <v>6.05</v>
          </cell>
          <cell r="K268">
            <v>4</v>
          </cell>
          <cell r="L268">
            <v>2.98</v>
          </cell>
          <cell r="M268">
            <v>7</v>
          </cell>
          <cell r="N268">
            <v>9.0299999999999994</v>
          </cell>
          <cell r="O268">
            <v>2.98</v>
          </cell>
          <cell r="P268">
            <v>9.0299999999999994</v>
          </cell>
        </row>
        <row r="269">
          <cell r="B269">
            <v>1000266</v>
          </cell>
          <cell r="C269" t="str">
            <v>Демонтаж на стойки за ВП СрН</v>
          </cell>
          <cell r="D269" t="str">
            <v>Развиване на гайки или рязане,  сваляне от конструкция</v>
          </cell>
          <cell r="E269" t="str">
            <v>бр.</v>
          </cell>
          <cell r="F269">
            <v>4.5</v>
          </cell>
          <cell r="G269">
            <v>8</v>
          </cell>
          <cell r="H269">
            <v>2.5</v>
          </cell>
          <cell r="I269">
            <v>5.08</v>
          </cell>
          <cell r="J269">
            <v>5.29</v>
          </cell>
          <cell r="K269">
            <v>5</v>
          </cell>
          <cell r="L269">
            <v>3.06</v>
          </cell>
          <cell r="M269">
            <v>3</v>
          </cell>
          <cell r="N269">
            <v>6.46</v>
          </cell>
          <cell r="O269">
            <v>2.5</v>
          </cell>
          <cell r="P269">
            <v>8</v>
          </cell>
        </row>
        <row r="270">
          <cell r="B270">
            <v>1000267</v>
          </cell>
          <cell r="C270" t="str">
            <v xml:space="preserve">Донтаж на стойки Н.Н.тип ОВП </v>
          </cell>
          <cell r="D270" t="str">
            <v>Сваляне на предпазители,  развиване на гайките и сваляне от конструкция</v>
          </cell>
          <cell r="E270" t="str">
            <v>бр.</v>
          </cell>
          <cell r="F270">
            <v>2</v>
          </cell>
          <cell r="G270">
            <v>3.5</v>
          </cell>
          <cell r="H270">
            <v>1.5</v>
          </cell>
          <cell r="I270">
            <v>2.5</v>
          </cell>
          <cell r="J270">
            <v>1.51</v>
          </cell>
          <cell r="K270">
            <v>1.99</v>
          </cell>
          <cell r="L270">
            <v>1.1200000000000001</v>
          </cell>
          <cell r="M270">
            <v>3</v>
          </cell>
          <cell r="N270">
            <v>4.62</v>
          </cell>
          <cell r="O270">
            <v>1.1200000000000001</v>
          </cell>
          <cell r="P270">
            <v>4.62</v>
          </cell>
        </row>
        <row r="271">
          <cell r="B271">
            <v>1000268</v>
          </cell>
          <cell r="C271" t="str">
            <v>Монтаж на трифазни спусъчни отклонения СрН - комплект</v>
          </cell>
          <cell r="D271" t="str">
            <v>Монтаж клеми,  монтаж подпорни изолатори,  изтегляне проводник и привързването му</v>
          </cell>
          <cell r="E271" t="str">
            <v>бр.</v>
          </cell>
          <cell r="F271">
            <v>50</v>
          </cell>
          <cell r="G271">
            <v>53</v>
          </cell>
          <cell r="H271">
            <v>27</v>
          </cell>
          <cell r="I271">
            <v>30</v>
          </cell>
          <cell r="J271">
            <v>60.48</v>
          </cell>
          <cell r="K271">
            <v>40.24</v>
          </cell>
          <cell r="L271">
            <v>77.86</v>
          </cell>
          <cell r="M271">
            <v>35.64</v>
          </cell>
          <cell r="N271">
            <v>31.92</v>
          </cell>
          <cell r="O271">
            <v>27</v>
          </cell>
          <cell r="P271">
            <v>77.86</v>
          </cell>
        </row>
        <row r="272">
          <cell r="B272">
            <v>1000269</v>
          </cell>
          <cell r="C272" t="str">
            <v>Направа заземление с един кол</v>
          </cell>
          <cell r="D272" t="str">
            <v>Набиване на кола и подвързване + материалите /болт, гайка и шайби/включително ако се налага подсъединяване на заземление на стълб)</v>
          </cell>
          <cell r="E272" t="str">
            <v>бр.</v>
          </cell>
          <cell r="F272">
            <v>21</v>
          </cell>
          <cell r="G272">
            <v>20</v>
          </cell>
          <cell r="H272">
            <v>21</v>
          </cell>
          <cell r="I272">
            <v>20</v>
          </cell>
          <cell r="J272">
            <v>10.85</v>
          </cell>
          <cell r="K272">
            <v>22.5</v>
          </cell>
          <cell r="L272">
            <v>10</v>
          </cell>
          <cell r="M272">
            <v>16</v>
          </cell>
          <cell r="N272">
            <v>28.01</v>
          </cell>
          <cell r="O272">
            <v>10</v>
          </cell>
          <cell r="P272">
            <v>28.01</v>
          </cell>
        </row>
        <row r="273">
          <cell r="B273">
            <v>1000270</v>
          </cell>
          <cell r="C273" t="str">
            <v>Направа заземление с два кола</v>
          </cell>
          <cell r="D273" t="str">
            <v>Набиване на коловете,  ошиноване и подвързване+ материалите /болт, гайка и шайби/</v>
          </cell>
          <cell r="E273" t="str">
            <v>бр.</v>
          </cell>
          <cell r="F273">
            <v>34</v>
          </cell>
          <cell r="G273">
            <v>44</v>
          </cell>
          <cell r="H273">
            <v>38</v>
          </cell>
          <cell r="I273">
            <v>34</v>
          </cell>
          <cell r="J273">
            <v>16.899999999999999</v>
          </cell>
          <cell r="K273">
            <v>42</v>
          </cell>
          <cell r="L273">
            <v>22</v>
          </cell>
          <cell r="M273">
            <v>42</v>
          </cell>
          <cell r="N273">
            <v>46.09</v>
          </cell>
          <cell r="O273">
            <v>16.899999999999999</v>
          </cell>
          <cell r="P273">
            <v>46.09</v>
          </cell>
        </row>
        <row r="274">
          <cell r="B274">
            <v>1000271</v>
          </cell>
          <cell r="C274" t="str">
            <v>Измерване на заземление на точка</v>
          </cell>
          <cell r="D274" t="str">
            <v xml:space="preserve">измерване съпротивление на заземителя (независимо от броя на коловете включени в него), включително издаване на протокол </v>
          </cell>
          <cell r="E274" t="str">
            <v>бр.</v>
          </cell>
          <cell r="F274">
            <v>24</v>
          </cell>
          <cell r="G274">
            <v>32</v>
          </cell>
          <cell r="H274">
            <v>28</v>
          </cell>
          <cell r="I274">
            <v>25</v>
          </cell>
          <cell r="J274">
            <v>15.12</v>
          </cell>
          <cell r="K274">
            <v>18</v>
          </cell>
          <cell r="L274">
            <v>24.19</v>
          </cell>
          <cell r="M274">
            <v>28</v>
          </cell>
          <cell r="N274">
            <v>18.66</v>
          </cell>
          <cell r="O274">
            <v>15.12</v>
          </cell>
          <cell r="P274">
            <v>32</v>
          </cell>
        </row>
        <row r="275">
          <cell r="B275">
            <v>1000272</v>
          </cell>
          <cell r="C275" t="str">
            <v>Изпитване на изолацията на кабел НН-за четири жила</v>
          </cell>
          <cell r="D275" t="str">
            <v xml:space="preserve">включително издаване на протокол </v>
          </cell>
          <cell r="E275" t="str">
            <v>бр.</v>
          </cell>
          <cell r="F275">
            <v>20</v>
          </cell>
          <cell r="G275">
            <v>42</v>
          </cell>
          <cell r="H275">
            <v>22</v>
          </cell>
          <cell r="I275">
            <v>25</v>
          </cell>
          <cell r="J275">
            <v>30.24</v>
          </cell>
          <cell r="K275">
            <v>18</v>
          </cell>
          <cell r="L275">
            <v>22.68</v>
          </cell>
          <cell r="M275">
            <v>17.82</v>
          </cell>
          <cell r="N275">
            <v>18.66</v>
          </cell>
          <cell r="O275">
            <v>17.82</v>
          </cell>
          <cell r="P275">
            <v>42</v>
          </cell>
        </row>
        <row r="276">
          <cell r="B276">
            <v>1000273</v>
          </cell>
          <cell r="C276" t="str">
            <v>Изпитване на изолацията на кабел СрН - за три жила</v>
          </cell>
          <cell r="D276" t="str">
            <v xml:space="preserve">включително издаване на протокол </v>
          </cell>
          <cell r="E276" t="str">
            <v>бр.</v>
          </cell>
          <cell r="F276">
            <v>83</v>
          </cell>
          <cell r="G276">
            <v>51</v>
          </cell>
          <cell r="H276">
            <v>60</v>
          </cell>
          <cell r="I276">
            <v>90</v>
          </cell>
          <cell r="J276">
            <v>60.48</v>
          </cell>
          <cell r="K276">
            <v>40</v>
          </cell>
          <cell r="L276">
            <v>72.58</v>
          </cell>
          <cell r="M276">
            <v>100</v>
          </cell>
          <cell r="N276">
            <v>174.96</v>
          </cell>
          <cell r="O276">
            <v>40</v>
          </cell>
          <cell r="P276">
            <v>174.96</v>
          </cell>
        </row>
        <row r="277">
          <cell r="B277">
            <v>1000274</v>
          </cell>
          <cell r="C277" t="str">
            <v>Изпитване и наладка на силов трансформатор</v>
          </cell>
          <cell r="D277" t="str">
            <v>включително издаване на протокол  (не важи за ново съоръжение)</v>
          </cell>
          <cell r="E277" t="str">
            <v>бр.</v>
          </cell>
          <cell r="F277">
            <v>65</v>
          </cell>
          <cell r="G277">
            <v>180</v>
          </cell>
          <cell r="H277">
            <v>100</v>
          </cell>
          <cell r="I277">
            <v>100</v>
          </cell>
          <cell r="J277">
            <v>120.96</v>
          </cell>
          <cell r="K277">
            <v>89.81</v>
          </cell>
          <cell r="L277">
            <v>181.44</v>
          </cell>
          <cell r="M277">
            <v>120</v>
          </cell>
          <cell r="N277">
            <v>256.61</v>
          </cell>
          <cell r="O277">
            <v>65</v>
          </cell>
          <cell r="P277">
            <v>256.61</v>
          </cell>
        </row>
        <row r="278">
          <cell r="B278">
            <v>1000275</v>
          </cell>
          <cell r="C278" t="str">
            <v>Изпитване и наладка на шинна система</v>
          </cell>
          <cell r="D278" t="str">
            <v>включително издаване на протокол  (не важи за ново съоръжение)</v>
          </cell>
          <cell r="E278" t="str">
            <v>бр.</v>
          </cell>
          <cell r="F278">
            <v>75</v>
          </cell>
          <cell r="G278">
            <v>60</v>
          </cell>
          <cell r="H278">
            <v>40</v>
          </cell>
          <cell r="I278">
            <v>40</v>
          </cell>
          <cell r="J278">
            <v>90.72</v>
          </cell>
          <cell r="K278">
            <v>44.91</v>
          </cell>
          <cell r="L278">
            <v>90.72</v>
          </cell>
          <cell r="M278">
            <v>50</v>
          </cell>
          <cell r="N278">
            <v>58.32</v>
          </cell>
          <cell r="O278">
            <v>40</v>
          </cell>
          <cell r="P278">
            <v>90.72</v>
          </cell>
        </row>
        <row r="279">
          <cell r="B279">
            <v>1000276</v>
          </cell>
          <cell r="C279" t="str">
            <v>Изпитване и наладка на модул от КРУ</v>
          </cell>
          <cell r="D279" t="str">
            <v>включително издаване на протокол  (не важи за ново съоръжение)</v>
          </cell>
          <cell r="E279" t="str">
            <v>бр.</v>
          </cell>
          <cell r="F279">
            <v>55</v>
          </cell>
          <cell r="G279">
            <v>60</v>
          </cell>
          <cell r="H279">
            <v>40</v>
          </cell>
          <cell r="I279">
            <v>40</v>
          </cell>
          <cell r="J279">
            <v>90.72</v>
          </cell>
          <cell r="K279">
            <v>44.91</v>
          </cell>
          <cell r="L279">
            <v>320</v>
          </cell>
          <cell r="M279">
            <v>50</v>
          </cell>
          <cell r="N279">
            <v>93.31</v>
          </cell>
          <cell r="O279">
            <v>40</v>
          </cell>
          <cell r="P279">
            <v>320</v>
          </cell>
        </row>
        <row r="280">
          <cell r="B280">
            <v>1000277</v>
          </cell>
          <cell r="C280" t="str">
            <v>Изпитване и наладка на релейни защити</v>
          </cell>
          <cell r="D280" t="str">
            <v xml:space="preserve">включително издаване на протокол </v>
          </cell>
          <cell r="E280" t="str">
            <v>бр.</v>
          </cell>
          <cell r="F280">
            <v>55</v>
          </cell>
          <cell r="G280">
            <v>120</v>
          </cell>
          <cell r="H280">
            <v>100</v>
          </cell>
          <cell r="I280">
            <v>120</v>
          </cell>
          <cell r="J280">
            <v>90.72</v>
          </cell>
          <cell r="K280">
            <v>89.81</v>
          </cell>
          <cell r="L280">
            <v>317.52</v>
          </cell>
          <cell r="M280">
            <v>350</v>
          </cell>
          <cell r="N280">
            <v>233.28</v>
          </cell>
          <cell r="O280">
            <v>55</v>
          </cell>
          <cell r="P280">
            <v>350</v>
          </cell>
        </row>
        <row r="281">
          <cell r="B281">
            <v>1000278</v>
          </cell>
          <cell r="C281" t="str">
            <v>Подсъединяване на кабелно или въздушно отклонение към въздушна мрежа НН</v>
          </cell>
          <cell r="D281" t="str">
            <v>изчакване за допускане до работа (позицията се заплаща само при действително присъединяване на отклонение или участък от електропровод, изискващо издаване на наряд)</v>
          </cell>
          <cell r="E281" t="str">
            <v>бр.</v>
          </cell>
          <cell r="F281">
            <v>95</v>
          </cell>
          <cell r="G281">
            <v>100</v>
          </cell>
          <cell r="H281">
            <v>130</v>
          </cell>
          <cell r="I281">
            <v>100</v>
          </cell>
          <cell r="J281">
            <v>45.36</v>
          </cell>
          <cell r="K281">
            <v>112.32</v>
          </cell>
          <cell r="L281">
            <v>130</v>
          </cell>
          <cell r="M281">
            <v>35.64</v>
          </cell>
          <cell r="N281">
            <v>36.94</v>
          </cell>
          <cell r="O281">
            <v>35.64</v>
          </cell>
          <cell r="P281">
            <v>130</v>
          </cell>
        </row>
        <row r="282">
          <cell r="B282">
            <v>1000279</v>
          </cell>
          <cell r="C282" t="str">
            <v>Подсъединяване на кабелно или въздушно отклонение към въздушна мрежа СрН</v>
          </cell>
          <cell r="D282" t="str">
            <v>изчакване за допускане до работа (позицията се заплаща само при действително присъединяване на отклонение или участък от електропровод, изискващо издаване на наряд)</v>
          </cell>
          <cell r="E282" t="str">
            <v>бр.</v>
          </cell>
          <cell r="F282">
            <v>130</v>
          </cell>
          <cell r="G282">
            <v>130</v>
          </cell>
          <cell r="H282">
            <v>150</v>
          </cell>
          <cell r="I282">
            <v>115</v>
          </cell>
          <cell r="J282">
            <v>60.48</v>
          </cell>
          <cell r="K282">
            <v>132</v>
          </cell>
          <cell r="L282">
            <v>130</v>
          </cell>
          <cell r="M282">
            <v>47.52</v>
          </cell>
          <cell r="N282">
            <v>92.34</v>
          </cell>
          <cell r="O282">
            <v>47.52</v>
          </cell>
          <cell r="P282">
            <v>150</v>
          </cell>
        </row>
        <row r="283">
          <cell r="B283">
            <v>1000280</v>
          </cell>
          <cell r="C283" t="str">
            <v>Натоварване и извозване на строителни отпадъци</v>
          </cell>
          <cell r="D283" t="str">
            <v>вкл. такса смет</v>
          </cell>
          <cell r="E283" t="str">
            <v>м3</v>
          </cell>
          <cell r="F283">
            <v>30</v>
          </cell>
          <cell r="G283">
            <v>30</v>
          </cell>
          <cell r="H283">
            <v>30</v>
          </cell>
          <cell r="I283">
            <v>30</v>
          </cell>
          <cell r="J283">
            <v>20</v>
          </cell>
          <cell r="K283">
            <v>22.5</v>
          </cell>
          <cell r="L283">
            <v>17.84</v>
          </cell>
          <cell r="M283">
            <v>21.88</v>
          </cell>
          <cell r="N283">
            <v>25.01</v>
          </cell>
          <cell r="O283">
            <v>17.84</v>
          </cell>
          <cell r="P283">
            <v>30</v>
          </cell>
        </row>
        <row r="284">
          <cell r="B284">
            <v>1000281</v>
          </cell>
          <cell r="C284" t="str">
            <v>Транспорт на материали от склад на Възложителя</v>
          </cell>
          <cell r="D284" t="str">
            <v>Процент от стойността на извозените материали</v>
          </cell>
          <cell r="E284" t="str">
            <v>%</v>
          </cell>
          <cell r="F284">
            <v>3</v>
          </cell>
          <cell r="G284">
            <v>3</v>
          </cell>
          <cell r="H284">
            <v>3</v>
          </cell>
          <cell r="I284">
            <v>3</v>
          </cell>
          <cell r="J284">
            <v>4</v>
          </cell>
          <cell r="K284">
            <v>4</v>
          </cell>
          <cell r="L284">
            <v>3</v>
          </cell>
          <cell r="M284">
            <v>3</v>
          </cell>
          <cell r="N284">
            <v>3</v>
          </cell>
          <cell r="O284">
            <v>3</v>
          </cell>
          <cell r="P284">
            <v>4</v>
          </cell>
        </row>
        <row r="285">
          <cell r="B285">
            <v>1000282</v>
          </cell>
          <cell r="C285" t="str">
            <v>Транспортиране на СБС от склад на Възложителя</v>
          </cell>
          <cell r="D285" t="str">
            <v>Транспорт от склада на Възложителя до обекта с натоварване и разтоварване от Изпълнителя</v>
          </cell>
          <cell r="E285" t="str">
            <v>км</v>
          </cell>
          <cell r="F285">
            <v>3.5</v>
          </cell>
          <cell r="G285">
            <v>1.78</v>
          </cell>
          <cell r="H285">
            <v>3</v>
          </cell>
          <cell r="I285">
            <v>2.57</v>
          </cell>
          <cell r="J285">
            <v>6.5</v>
          </cell>
          <cell r="K285">
            <v>2.5299999999999998</v>
          </cell>
          <cell r="L285">
            <v>6</v>
          </cell>
          <cell r="M285">
            <v>3.8</v>
          </cell>
          <cell r="N285">
            <v>3.8</v>
          </cell>
          <cell r="O285">
            <v>1.78</v>
          </cell>
          <cell r="P285">
            <v>6.5</v>
          </cell>
        </row>
        <row r="286">
          <cell r="B286">
            <v>1000283</v>
          </cell>
          <cell r="C286" t="str">
            <v>Транспортиране на СБС от Производителя</v>
          </cell>
          <cell r="D286" t="str">
            <v>Транспорт от обекта до производителя и обратно с натоварване от производителя и разтоварване от Изпълнителя,  при разтоварване на различни депа се отчитат изминатите километри</v>
          </cell>
          <cell r="E286" t="str">
            <v>км</v>
          </cell>
          <cell r="F286">
            <v>3</v>
          </cell>
          <cell r="G286">
            <v>2</v>
          </cell>
          <cell r="H286">
            <v>2</v>
          </cell>
          <cell r="I286">
            <v>1.65</v>
          </cell>
          <cell r="J286">
            <v>4</v>
          </cell>
          <cell r="K286">
            <v>1.68</v>
          </cell>
          <cell r="L286">
            <v>5</v>
          </cell>
          <cell r="M286">
            <v>2.5</v>
          </cell>
          <cell r="N286">
            <v>2.0499999999999998</v>
          </cell>
          <cell r="O286">
            <v>1.65</v>
          </cell>
          <cell r="P286">
            <v>5</v>
          </cell>
        </row>
        <row r="287">
          <cell r="B287">
            <v>1000284</v>
          </cell>
          <cell r="C287" t="str">
            <v>Транспорт на стари материали до склад на Възложителя/депо/</v>
          </cell>
          <cell r="E287" t="str">
            <v>т/км</v>
          </cell>
          <cell r="F287">
            <v>2</v>
          </cell>
          <cell r="G287">
            <v>1</v>
          </cell>
          <cell r="H287">
            <v>2.35</v>
          </cell>
          <cell r="I287">
            <v>2.2799999999999998</v>
          </cell>
          <cell r="J287">
            <v>2.2000000000000002</v>
          </cell>
          <cell r="K287">
            <v>0.89</v>
          </cell>
          <cell r="L287">
            <v>2.5299999999999998</v>
          </cell>
          <cell r="M287">
            <v>2.5</v>
          </cell>
          <cell r="N287">
            <v>1.96</v>
          </cell>
          <cell r="O287">
            <v>0.89</v>
          </cell>
          <cell r="P287">
            <v>2.5299999999999998</v>
          </cell>
        </row>
        <row r="288">
          <cell r="B288">
            <v>1000285</v>
          </cell>
          <cell r="C288" t="str">
            <v>Направа на отвор в тухли</v>
          </cell>
          <cell r="D288" t="str">
            <v>Пробиване,  полагане на кабела,  подмазване/уплътняване/</v>
          </cell>
          <cell r="E288" t="str">
            <v>бр.</v>
          </cell>
          <cell r="F288">
            <v>1.5</v>
          </cell>
          <cell r="G288">
            <v>5</v>
          </cell>
          <cell r="H288">
            <v>3.12</v>
          </cell>
          <cell r="I288">
            <v>4.2300000000000004</v>
          </cell>
          <cell r="J288">
            <v>3.5</v>
          </cell>
          <cell r="K288">
            <v>4.49</v>
          </cell>
          <cell r="L288">
            <v>7</v>
          </cell>
          <cell r="M288">
            <v>3.89</v>
          </cell>
          <cell r="N288">
            <v>4.04</v>
          </cell>
          <cell r="O288">
            <v>1.5</v>
          </cell>
          <cell r="P288">
            <v>7</v>
          </cell>
        </row>
        <row r="289">
          <cell r="B289">
            <v>1000286</v>
          </cell>
          <cell r="C289" t="str">
            <v>Направа на отвор в бетон</v>
          </cell>
          <cell r="D289" t="str">
            <v>Пробиване,  полагане на кабела,  подмазване/уплътняване/</v>
          </cell>
          <cell r="E289" t="str">
            <v>бр.</v>
          </cell>
          <cell r="F289">
            <v>5</v>
          </cell>
          <cell r="G289">
            <v>7</v>
          </cell>
          <cell r="H289">
            <v>7.15</v>
          </cell>
          <cell r="I289">
            <v>9</v>
          </cell>
          <cell r="J289">
            <v>4.5</v>
          </cell>
          <cell r="K289">
            <v>7.06</v>
          </cell>
          <cell r="L289">
            <v>12</v>
          </cell>
          <cell r="M289">
            <v>7.78</v>
          </cell>
          <cell r="N289">
            <v>11.02</v>
          </cell>
          <cell r="O289">
            <v>4.5</v>
          </cell>
          <cell r="P289">
            <v>12</v>
          </cell>
        </row>
        <row r="290">
          <cell r="B290">
            <v>1000287</v>
          </cell>
          <cell r="C290" t="str">
            <v>Направа улей в бетон до 10/20</v>
          </cell>
          <cell r="E290" t="str">
            <v>м</v>
          </cell>
          <cell r="F290">
            <v>10</v>
          </cell>
          <cell r="G290">
            <v>4</v>
          </cell>
          <cell r="H290">
            <v>4</v>
          </cell>
          <cell r="I290">
            <v>3.79</v>
          </cell>
          <cell r="J290">
            <v>7.56</v>
          </cell>
          <cell r="K290">
            <v>6.75</v>
          </cell>
          <cell r="L290">
            <v>5.08</v>
          </cell>
          <cell r="M290">
            <v>6.81</v>
          </cell>
          <cell r="N290">
            <v>1.47</v>
          </cell>
          <cell r="O290">
            <v>1.47</v>
          </cell>
          <cell r="P290">
            <v>10</v>
          </cell>
        </row>
        <row r="291">
          <cell r="B291">
            <v>1000288</v>
          </cell>
          <cell r="C291" t="str">
            <v xml:space="preserve">Направа на стоманена конструкция /вкл. боядисване/ </v>
          </cell>
          <cell r="D291" t="str">
            <v>профилна стомана,  чембер,  електроди,  болтове,  грундиране и боядисване</v>
          </cell>
          <cell r="E291" t="str">
            <v>кг</v>
          </cell>
          <cell r="F291">
            <v>5.3</v>
          </cell>
          <cell r="G291">
            <v>5.0999999999999996</v>
          </cell>
          <cell r="H291">
            <v>5.6</v>
          </cell>
          <cell r="I291">
            <v>5</v>
          </cell>
          <cell r="J291">
            <v>3.89</v>
          </cell>
          <cell r="K291">
            <v>5.18</v>
          </cell>
          <cell r="L291">
            <v>3.63</v>
          </cell>
          <cell r="M291">
            <v>6.5</v>
          </cell>
          <cell r="N291">
            <v>6.38</v>
          </cell>
          <cell r="O291">
            <v>3.63</v>
          </cell>
          <cell r="P291">
            <v>6.5</v>
          </cell>
        </row>
        <row r="292">
          <cell r="B292">
            <v>1000289</v>
          </cell>
          <cell r="C292" t="str">
            <v>Доставка на пясък</v>
          </cell>
          <cell r="D292" t="str">
            <v>по оферта</v>
          </cell>
          <cell r="E292" t="str">
            <v>м3</v>
          </cell>
          <cell r="F292">
            <v>24</v>
          </cell>
          <cell r="G292">
            <v>41</v>
          </cell>
          <cell r="H292">
            <v>36.299999999999997</v>
          </cell>
          <cell r="I292">
            <v>0</v>
          </cell>
          <cell r="J292">
            <v>30</v>
          </cell>
          <cell r="K292">
            <v>0</v>
          </cell>
          <cell r="L292">
            <v>0</v>
          </cell>
          <cell r="M292">
            <v>35</v>
          </cell>
          <cell r="N292">
            <v>0</v>
          </cell>
          <cell r="O292">
            <v>0</v>
          </cell>
          <cell r="P292">
            <v>41</v>
          </cell>
        </row>
        <row r="293">
          <cell r="B293">
            <v>1000290</v>
          </cell>
          <cell r="C293" t="str">
            <v>Доставка на бетон</v>
          </cell>
          <cell r="D293" t="str">
            <v>по оферта</v>
          </cell>
          <cell r="E293" t="str">
            <v>м3</v>
          </cell>
          <cell r="F293">
            <v>110</v>
          </cell>
          <cell r="G293">
            <v>120</v>
          </cell>
          <cell r="H293">
            <v>135.52000000000001</v>
          </cell>
          <cell r="I293">
            <v>0</v>
          </cell>
          <cell r="J293">
            <v>98</v>
          </cell>
          <cell r="K293">
            <v>0</v>
          </cell>
          <cell r="L293">
            <v>0</v>
          </cell>
          <cell r="M293">
            <v>95</v>
          </cell>
          <cell r="N293">
            <v>0</v>
          </cell>
          <cell r="O293">
            <v>0</v>
          </cell>
          <cell r="P293">
            <v>135.52000000000001</v>
          </cell>
        </row>
        <row r="294">
          <cell r="B294">
            <v>1000291</v>
          </cell>
          <cell r="C294" t="str">
            <v>Направа циментова замазка</v>
          </cell>
          <cell r="E294" t="str">
            <v>м2</v>
          </cell>
          <cell r="F294">
            <v>8</v>
          </cell>
          <cell r="G294">
            <v>8.9261999999999997</v>
          </cell>
          <cell r="H294">
            <v>7</v>
          </cell>
          <cell r="I294">
            <v>7.84</v>
          </cell>
          <cell r="J294">
            <v>13.72</v>
          </cell>
          <cell r="K294">
            <v>7.2</v>
          </cell>
          <cell r="L294">
            <v>15.24</v>
          </cell>
          <cell r="M294">
            <v>11.43</v>
          </cell>
          <cell r="N294">
            <v>9.7200000000000006</v>
          </cell>
          <cell r="O294">
            <v>7</v>
          </cell>
          <cell r="P294">
            <v>15.24</v>
          </cell>
        </row>
        <row r="295">
          <cell r="B295">
            <v>1000292</v>
          </cell>
          <cell r="C295" t="str">
            <v>Направа битумна обмазка на фундаменти на СРС</v>
          </cell>
          <cell r="E295" t="str">
            <v>м2</v>
          </cell>
          <cell r="F295">
            <v>2.2999999999999998</v>
          </cell>
          <cell r="G295">
            <v>3.4542000000000002</v>
          </cell>
          <cell r="H295">
            <v>1.5</v>
          </cell>
          <cell r="I295">
            <v>1.3</v>
          </cell>
          <cell r="J295">
            <v>5</v>
          </cell>
          <cell r="K295">
            <v>2</v>
          </cell>
          <cell r="L295">
            <v>3.51</v>
          </cell>
          <cell r="M295">
            <v>7.65</v>
          </cell>
          <cell r="N295">
            <v>9.09</v>
          </cell>
          <cell r="O295">
            <v>1.3</v>
          </cell>
          <cell r="P295">
            <v>9.09</v>
          </cell>
        </row>
        <row r="296">
          <cell r="B296">
            <v>1000293</v>
          </cell>
          <cell r="C296" t="str">
            <v>Трасиране на кабелна линия</v>
          </cell>
          <cell r="D296" t="str">
            <v>Трасиране,  забиване на колчета,  и очертаване на изкопа</v>
          </cell>
          <cell r="E296" t="str">
            <v>км</v>
          </cell>
          <cell r="F296">
            <v>22.22</v>
          </cell>
          <cell r="G296">
            <v>16.260000000000002</v>
          </cell>
          <cell r="H296">
            <v>24.539872500000001</v>
          </cell>
          <cell r="I296">
            <v>15</v>
          </cell>
          <cell r="J296">
            <v>60</v>
          </cell>
          <cell r="K296">
            <v>23.4</v>
          </cell>
          <cell r="L296">
            <v>80.52</v>
          </cell>
          <cell r="M296">
            <v>17.52</v>
          </cell>
          <cell r="N296">
            <v>6.96</v>
          </cell>
          <cell r="O296">
            <v>6.96</v>
          </cell>
          <cell r="P296">
            <v>80.52</v>
          </cell>
        </row>
        <row r="297">
          <cell r="B297">
            <v>1000294</v>
          </cell>
          <cell r="C297" t="str">
            <v>не</v>
          </cell>
          <cell r="D297" t="str">
            <v>не</v>
          </cell>
          <cell r="E297" t="str">
            <v>бр.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>
            <v>1000295</v>
          </cell>
          <cell r="C298" t="str">
            <v>не</v>
          </cell>
          <cell r="D298" t="str">
            <v>не</v>
          </cell>
          <cell r="E298" t="str">
            <v>бр.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>
            <v>1000296</v>
          </cell>
          <cell r="C299" t="str">
            <v>не</v>
          </cell>
          <cell r="D299" t="str">
            <v>не</v>
          </cell>
          <cell r="E299" t="str">
            <v>бр.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B300">
            <v>1000297</v>
          </cell>
          <cell r="C300" t="str">
            <v>не</v>
          </cell>
          <cell r="D300" t="str">
            <v>не</v>
          </cell>
          <cell r="E300" t="str">
            <v>бр.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</row>
        <row r="301">
          <cell r="B301">
            <v>1000298</v>
          </cell>
          <cell r="C301" t="str">
            <v>не</v>
          </cell>
          <cell r="D301" t="str">
            <v>не</v>
          </cell>
          <cell r="E301" t="str">
            <v>бр.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>
            <v>1000299</v>
          </cell>
          <cell r="C302" t="str">
            <v>не</v>
          </cell>
          <cell r="D302" t="str">
            <v>не</v>
          </cell>
          <cell r="E302" t="str">
            <v>бр.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B303">
            <v>1000300</v>
          </cell>
          <cell r="C303" t="str">
            <v>Изнасяне на електромерно табло  (до 5 електромера) на границата на собственост - кабелно захранване</v>
          </cell>
          <cell r="D303" t="str">
            <v>Демонтаж на старо табло,  включително демонтаж и монтаж на уредите,  средствата за търговско мерене и  свързване с ел. инсталацията на потребителя до 25 метра,  всички крепежни и свързващи елементи и консумативи,  заземяване на таблото   (включително протокол за изм. на заземл.) Геометричен център на таблото до 1.7 м.</v>
          </cell>
          <cell r="E303" t="str">
            <v>бр.</v>
          </cell>
          <cell r="F303">
            <v>290</v>
          </cell>
          <cell r="G303">
            <v>270</v>
          </cell>
          <cell r="H303">
            <v>260</v>
          </cell>
          <cell r="I303">
            <v>257</v>
          </cell>
          <cell r="J303">
            <v>272.16000000000003</v>
          </cell>
          <cell r="K303">
            <v>270.10000000000002</v>
          </cell>
          <cell r="L303">
            <v>342</v>
          </cell>
          <cell r="M303">
            <v>350</v>
          </cell>
          <cell r="N303">
            <v>301.86</v>
          </cell>
          <cell r="O303">
            <v>257</v>
          </cell>
          <cell r="P303">
            <v>350</v>
          </cell>
        </row>
        <row r="304">
          <cell r="B304">
            <v>1000301</v>
          </cell>
          <cell r="C304" t="str">
            <v>Изнасяне на електромерно табло  (до 5 електромера) на границата на собственост - въздушно захранване</v>
          </cell>
          <cell r="D304" t="str">
            <v>Демонтаж на старо табло,  включително демонтаж и монтаж на уредите,  средствата за търговско мерене и  свързване с ел. инсталацията на потребителя до 25 метра,  всички крепежни и свързващи елементи и консумативи,  заземяване на таблото  (включително протокол за изм. на заземл.) Геометричен център на таблото до 1.7 м.</v>
          </cell>
          <cell r="E304" t="str">
            <v>бр.</v>
          </cell>
          <cell r="F304">
            <v>250</v>
          </cell>
          <cell r="G304">
            <v>240</v>
          </cell>
          <cell r="H304">
            <v>245</v>
          </cell>
          <cell r="I304">
            <v>241</v>
          </cell>
          <cell r="J304">
            <v>181.44</v>
          </cell>
          <cell r="K304">
            <v>252.6</v>
          </cell>
          <cell r="L304">
            <v>240</v>
          </cell>
          <cell r="M304">
            <v>290</v>
          </cell>
          <cell r="N304">
            <v>252.63</v>
          </cell>
          <cell r="O304">
            <v>181.44</v>
          </cell>
          <cell r="P304">
            <v>290</v>
          </cell>
        </row>
        <row r="305">
          <cell r="B305">
            <v>1000302</v>
          </cell>
          <cell r="C305" t="str">
            <v>Допълнително необходими СМР за изнасяне на ТЕПО (над 25 метра) –  (цена за линеен метър) кабелно захранване</v>
          </cell>
          <cell r="D305" t="str">
            <v>Изкоп,  полагане и възстановяване, вкл. всички видове настилки.</v>
          </cell>
          <cell r="E305" t="str">
            <v>м.</v>
          </cell>
          <cell r="F305">
            <v>25</v>
          </cell>
          <cell r="G305">
            <v>21.5</v>
          </cell>
          <cell r="H305">
            <v>20</v>
          </cell>
          <cell r="I305">
            <v>19.64</v>
          </cell>
          <cell r="J305">
            <v>30.24</v>
          </cell>
          <cell r="K305">
            <v>22.28</v>
          </cell>
          <cell r="L305">
            <v>17.3</v>
          </cell>
          <cell r="M305">
            <v>25</v>
          </cell>
          <cell r="N305">
            <v>21.03</v>
          </cell>
          <cell r="O305">
            <v>17.3</v>
          </cell>
          <cell r="P305">
            <v>30.24</v>
          </cell>
        </row>
        <row r="306">
          <cell r="B306">
            <v>1000303</v>
          </cell>
          <cell r="C306" t="str">
            <v>Допълнително необходими СМР за изнасяне на ТЕПО  (над 25 метра) –  (цена за линеен метър) въздушно захранване</v>
          </cell>
          <cell r="D306" t="str">
            <v>Включително поставяне на клеми,  при необходимост</v>
          </cell>
          <cell r="E306" t="str">
            <v>м.</v>
          </cell>
          <cell r="F306">
            <v>5</v>
          </cell>
          <cell r="G306">
            <v>8.5</v>
          </cell>
          <cell r="H306">
            <v>3</v>
          </cell>
          <cell r="I306">
            <v>1.75</v>
          </cell>
          <cell r="J306">
            <v>7.56</v>
          </cell>
          <cell r="K306">
            <v>1.5</v>
          </cell>
          <cell r="L306">
            <v>2.5</v>
          </cell>
          <cell r="M306">
            <v>8.5</v>
          </cell>
          <cell r="N306">
            <v>4.01</v>
          </cell>
          <cell r="O306">
            <v>1.5</v>
          </cell>
          <cell r="P306">
            <v>8.5</v>
          </cell>
        </row>
        <row r="307">
          <cell r="B307">
            <v>1000304</v>
          </cell>
          <cell r="C307" t="str">
            <v>Ф</v>
          </cell>
          <cell r="D307" t="str">
            <v>/</v>
          </cell>
          <cell r="E307" t="str">
            <v>м.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</row>
        <row r="308">
          <cell r="B308">
            <v>1000305</v>
          </cell>
          <cell r="C308" t="str">
            <v>/</v>
          </cell>
          <cell r="D308" t="str">
            <v>/</v>
          </cell>
          <cell r="E308" t="str">
            <v>м.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B309">
            <v>1000306</v>
          </cell>
          <cell r="C309" t="str">
            <v>/</v>
          </cell>
          <cell r="D309" t="str">
            <v>/</v>
          </cell>
          <cell r="E309" t="str">
            <v>м.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B310">
            <v>1000307</v>
          </cell>
          <cell r="C310" t="str">
            <v>/</v>
          </cell>
          <cell r="D310" t="str">
            <v>/</v>
          </cell>
          <cell r="E310" t="str">
            <v>м.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</row>
        <row r="311">
          <cell r="B311">
            <v>1000308</v>
          </cell>
          <cell r="C311" t="str">
            <v>/</v>
          </cell>
          <cell r="D311" t="str">
            <v>/</v>
          </cell>
          <cell r="E311" t="str">
            <v>м.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B312">
            <v>1000309</v>
          </cell>
          <cell r="C312" t="str">
            <v>/</v>
          </cell>
          <cell r="D312" t="str">
            <v>/</v>
          </cell>
          <cell r="E312" t="str">
            <v>м.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</row>
        <row r="313">
          <cell r="B313">
            <v>1000310</v>
          </cell>
          <cell r="C313" t="str">
            <v>Укрепване на УИП/кабел по стълб или фасада</v>
          </cell>
          <cell r="D313" t="str">
            <v>труд и крепежни елементи</v>
          </cell>
          <cell r="E313" t="str">
            <v>м.</v>
          </cell>
          <cell r="F313">
            <v>3.3</v>
          </cell>
          <cell r="G313">
            <v>3.1</v>
          </cell>
          <cell r="H313">
            <v>2.2000000000000002</v>
          </cell>
          <cell r="I313">
            <v>2.02</v>
          </cell>
          <cell r="J313">
            <v>3.5</v>
          </cell>
          <cell r="K313">
            <v>3.76</v>
          </cell>
          <cell r="L313">
            <v>1.21</v>
          </cell>
          <cell r="M313">
            <v>3.49</v>
          </cell>
          <cell r="N313">
            <v>3.72</v>
          </cell>
          <cell r="O313">
            <v>1.21</v>
          </cell>
          <cell r="P313">
            <v>3.76</v>
          </cell>
        </row>
        <row r="314">
          <cell r="B314">
            <v>1000311</v>
          </cell>
          <cell r="C314" t="str">
            <v>Демонтаж на метална конструкция</v>
          </cell>
          <cell r="E314" t="str">
            <v>кг</v>
          </cell>
          <cell r="F314">
            <v>1.7</v>
          </cell>
          <cell r="G314">
            <v>2</v>
          </cell>
          <cell r="H314">
            <v>2</v>
          </cell>
          <cell r="I314">
            <v>1.9</v>
          </cell>
          <cell r="J314">
            <v>0.45</v>
          </cell>
          <cell r="K314">
            <v>2.5</v>
          </cell>
          <cell r="L314">
            <v>0.83</v>
          </cell>
          <cell r="M314">
            <v>2.5</v>
          </cell>
          <cell r="N314">
            <v>0.65</v>
          </cell>
          <cell r="O314">
            <v>0.45</v>
          </cell>
          <cell r="P314">
            <v>2.5</v>
          </cell>
        </row>
        <row r="315">
          <cell r="B315">
            <v>1000312</v>
          </cell>
          <cell r="C315" t="str">
            <v>Направа на изкоп</v>
          </cell>
          <cell r="D315" t="str">
            <v>Допълнителна позиция  (използва се за случаите,  когато направените изкопи са извън стандарта на позициите с изкопи)</v>
          </cell>
          <cell r="E315" t="str">
            <v>м3</v>
          </cell>
          <cell r="F315">
            <v>20</v>
          </cell>
          <cell r="G315">
            <v>28</v>
          </cell>
          <cell r="H315">
            <v>25</v>
          </cell>
          <cell r="I315">
            <v>21.99</v>
          </cell>
          <cell r="J315">
            <v>28.47</v>
          </cell>
          <cell r="K315">
            <v>28</v>
          </cell>
          <cell r="L315">
            <v>28.91</v>
          </cell>
          <cell r="M315">
            <v>15.56</v>
          </cell>
          <cell r="N315">
            <v>20.12</v>
          </cell>
          <cell r="O315">
            <v>15.56</v>
          </cell>
          <cell r="P315">
            <v>28.91</v>
          </cell>
        </row>
        <row r="316">
          <cell r="B316">
            <v>1000313</v>
          </cell>
          <cell r="C316" t="str">
            <v>Направа на кофраж</v>
          </cell>
          <cell r="D316" t="str">
            <v>труд,  материали,  консумативи</v>
          </cell>
          <cell r="E316" t="str">
            <v>м2</v>
          </cell>
          <cell r="F316">
            <v>24</v>
          </cell>
          <cell r="G316">
            <v>25</v>
          </cell>
          <cell r="I316">
            <v>25</v>
          </cell>
          <cell r="J316">
            <v>21.37</v>
          </cell>
          <cell r="K316">
            <v>12.02</v>
          </cell>
          <cell r="L316">
            <v>8.98</v>
          </cell>
          <cell r="M316">
            <v>10.33</v>
          </cell>
          <cell r="N316">
            <v>7.96</v>
          </cell>
          <cell r="O316">
            <v>7.96</v>
          </cell>
          <cell r="P316">
            <v>25</v>
          </cell>
        </row>
        <row r="317">
          <cell r="B317">
            <v>1000314</v>
          </cell>
          <cell r="C317" t="str">
            <v>Направа на армировка</v>
          </cell>
          <cell r="D317" t="str">
            <v>труд,  материали,  консумативи</v>
          </cell>
          <cell r="E317" t="str">
            <v>кг</v>
          </cell>
          <cell r="F317">
            <v>2.2000000000000002</v>
          </cell>
          <cell r="G317">
            <v>1.78</v>
          </cell>
          <cell r="H317">
            <v>2.8</v>
          </cell>
          <cell r="I317">
            <v>2.11</v>
          </cell>
          <cell r="J317">
            <v>1.93</v>
          </cell>
          <cell r="K317">
            <v>2.17</v>
          </cell>
          <cell r="L317">
            <v>1.9</v>
          </cell>
          <cell r="M317">
            <v>5.5</v>
          </cell>
          <cell r="N317">
            <v>1.82</v>
          </cell>
          <cell r="O317">
            <v>1.78</v>
          </cell>
          <cell r="P317">
            <v>5.5</v>
          </cell>
        </row>
        <row r="318">
          <cell r="B318">
            <v>1000315</v>
          </cell>
          <cell r="C318" t="str">
            <v>Разбиване на бетон</v>
          </cell>
          <cell r="D318" t="str">
            <v>труд,  техика,  консумативи</v>
          </cell>
          <cell r="E318" t="str">
            <v>м3</v>
          </cell>
          <cell r="F318">
            <v>98</v>
          </cell>
          <cell r="G318">
            <v>95</v>
          </cell>
          <cell r="H318">
            <v>66</v>
          </cell>
          <cell r="I318">
            <v>100.02</v>
          </cell>
          <cell r="J318">
            <v>120</v>
          </cell>
          <cell r="K318">
            <v>159</v>
          </cell>
          <cell r="L318">
            <v>130.88</v>
          </cell>
          <cell r="M318">
            <v>100</v>
          </cell>
          <cell r="N318">
            <v>92.34</v>
          </cell>
          <cell r="O318">
            <v>66</v>
          </cell>
          <cell r="P318">
            <v>159</v>
          </cell>
        </row>
        <row r="319">
          <cell r="B319">
            <v>1000316</v>
          </cell>
          <cell r="C319" t="str">
            <v>Монтаж на токов или напреженов измервателен трансформатор</v>
          </cell>
          <cell r="D319" t="str">
            <v>монтаж в/у стойки  (без направа) и подвързване</v>
          </cell>
          <cell r="E319" t="str">
            <v>бр.</v>
          </cell>
          <cell r="F319">
            <v>16</v>
          </cell>
          <cell r="G319">
            <v>23</v>
          </cell>
          <cell r="H319">
            <v>20</v>
          </cell>
          <cell r="I319">
            <v>20</v>
          </cell>
          <cell r="J319">
            <v>15.12</v>
          </cell>
          <cell r="K319">
            <v>21.43</v>
          </cell>
          <cell r="L319">
            <v>11.79</v>
          </cell>
          <cell r="M319">
            <v>16</v>
          </cell>
          <cell r="N319">
            <v>11.8</v>
          </cell>
          <cell r="O319">
            <v>11.79</v>
          </cell>
          <cell r="P319">
            <v>23</v>
          </cell>
        </row>
        <row r="320">
          <cell r="B320">
            <v>1000317</v>
          </cell>
          <cell r="C320" t="str">
            <v>Демонтаж на токов или напреженов измервателен трансформатор</v>
          </cell>
          <cell r="D320" t="str">
            <v>разкачане на клемите,  освобождаване на проводника и демонтиране на тялото</v>
          </cell>
          <cell r="E320" t="str">
            <v>бр.</v>
          </cell>
          <cell r="F320">
            <v>7</v>
          </cell>
          <cell r="G320">
            <v>10</v>
          </cell>
          <cell r="H320">
            <v>10</v>
          </cell>
          <cell r="I320">
            <v>10</v>
          </cell>
          <cell r="J320">
            <v>7.56</v>
          </cell>
          <cell r="K320">
            <v>7.8</v>
          </cell>
          <cell r="L320">
            <v>4.42</v>
          </cell>
          <cell r="M320">
            <v>8</v>
          </cell>
          <cell r="N320">
            <v>11.08</v>
          </cell>
          <cell r="O320">
            <v>4.42</v>
          </cell>
          <cell r="P320">
            <v>11.08</v>
          </cell>
        </row>
        <row r="321">
          <cell r="B321">
            <v>1000318</v>
          </cell>
          <cell r="C321" t="str">
            <v>Полагане на заземителна шина в изкоп</v>
          </cell>
          <cell r="D321" t="str">
            <v>труд  (изкопът се изчислява на база позиция 300)</v>
          </cell>
          <cell r="E321" t="str">
            <v>м</v>
          </cell>
          <cell r="F321">
            <v>3.5</v>
          </cell>
          <cell r="G321">
            <v>1.7</v>
          </cell>
          <cell r="H321">
            <v>2</v>
          </cell>
          <cell r="I321">
            <v>2</v>
          </cell>
          <cell r="J321">
            <v>2.27</v>
          </cell>
          <cell r="K321">
            <v>3</v>
          </cell>
          <cell r="L321">
            <v>1.02</v>
          </cell>
          <cell r="M321">
            <v>1.2</v>
          </cell>
          <cell r="N321">
            <v>1.94</v>
          </cell>
          <cell r="O321">
            <v>1.02</v>
          </cell>
          <cell r="P321">
            <v>3.5</v>
          </cell>
        </row>
        <row r="322">
          <cell r="B322">
            <v>1000319</v>
          </cell>
          <cell r="C322" t="str">
            <v>Монтаж на заземителна шина по стена или конструкция</v>
          </cell>
          <cell r="D322" t="str">
            <v>труд и консумативи</v>
          </cell>
          <cell r="E322" t="str">
            <v>м</v>
          </cell>
          <cell r="F322">
            <v>3.5</v>
          </cell>
          <cell r="G322">
            <v>6.9</v>
          </cell>
          <cell r="H322">
            <v>5</v>
          </cell>
          <cell r="I322">
            <v>3</v>
          </cell>
          <cell r="J322">
            <v>5.4</v>
          </cell>
          <cell r="K322">
            <v>4</v>
          </cell>
          <cell r="L322">
            <v>4.49</v>
          </cell>
          <cell r="M322">
            <v>2.5</v>
          </cell>
          <cell r="N322">
            <v>4.16</v>
          </cell>
          <cell r="O322">
            <v>2.5</v>
          </cell>
          <cell r="P322">
            <v>6.9</v>
          </cell>
        </row>
        <row r="323">
          <cell r="B323">
            <v>1000320</v>
          </cell>
          <cell r="C323" t="str">
            <v>Доставка на чакъл</v>
          </cell>
          <cell r="D323" t="str">
            <v>доставка и полагане</v>
          </cell>
          <cell r="E323" t="str">
            <v>м3</v>
          </cell>
          <cell r="F323">
            <v>34</v>
          </cell>
          <cell r="G323">
            <v>42.12</v>
          </cell>
          <cell r="H323">
            <v>35</v>
          </cell>
          <cell r="I323">
            <v>36.49</v>
          </cell>
          <cell r="J323">
            <v>39.64</v>
          </cell>
          <cell r="K323">
            <v>35.409999999999997</v>
          </cell>
          <cell r="L323">
            <v>42.31</v>
          </cell>
          <cell r="M323">
            <v>20.41</v>
          </cell>
          <cell r="N323">
            <v>29.16</v>
          </cell>
          <cell r="O323">
            <v>20.41</v>
          </cell>
          <cell r="P323">
            <v>42.31</v>
          </cell>
        </row>
        <row r="324">
          <cell r="B324">
            <v>1000321</v>
          </cell>
          <cell r="C324" t="str">
            <v>Направа на конструкции от ламарина</v>
          </cell>
          <cell r="D324" t="str">
            <v>труд и консумативи</v>
          </cell>
          <cell r="E324" t="str">
            <v>м2</v>
          </cell>
          <cell r="F324">
            <v>15</v>
          </cell>
          <cell r="G324">
            <v>11.9</v>
          </cell>
          <cell r="H324">
            <v>15</v>
          </cell>
          <cell r="I324">
            <v>15.01</v>
          </cell>
          <cell r="J324">
            <v>15.12</v>
          </cell>
          <cell r="K324">
            <v>35</v>
          </cell>
          <cell r="L324">
            <v>31</v>
          </cell>
          <cell r="M324">
            <v>18.559999999999999</v>
          </cell>
          <cell r="N324">
            <v>16.149999999999999</v>
          </cell>
          <cell r="O324">
            <v>11.9</v>
          </cell>
          <cell r="P324">
            <v>35</v>
          </cell>
        </row>
        <row r="325">
          <cell r="B325">
            <v>1000322</v>
          </cell>
          <cell r="C325" t="str">
            <v>Доставка на ламарина</v>
          </cell>
          <cell r="D325" t="str">
            <v xml:space="preserve">фактура </v>
          </cell>
          <cell r="E325" t="str">
            <v>м2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B326">
            <v>1000323</v>
          </cell>
          <cell r="C326" t="str">
            <v>Обработка на едрогабаритни елементи от черни метали</v>
          </cell>
          <cell r="D326" t="str">
            <v xml:space="preserve">нарязаване на едрогабаритните елементи до постигане на максимално допустими размери 1500/500/500мм,  500кг.
</v>
          </cell>
          <cell r="E326" t="str">
            <v>тон</v>
          </cell>
          <cell r="F326">
            <v>150</v>
          </cell>
          <cell r="G326">
            <v>85.32</v>
          </cell>
          <cell r="H326">
            <v>60</v>
          </cell>
          <cell r="I326">
            <v>55.02</v>
          </cell>
          <cell r="J326">
            <v>97.92</v>
          </cell>
          <cell r="K326">
            <v>151.72999999999999</v>
          </cell>
          <cell r="L326">
            <v>50.47</v>
          </cell>
          <cell r="M326">
            <v>106.92</v>
          </cell>
          <cell r="N326">
            <v>100.85</v>
          </cell>
          <cell r="O326">
            <v>50.47</v>
          </cell>
          <cell r="P326">
            <v>151.72999999999999</v>
          </cell>
        </row>
        <row r="327">
          <cell r="B327">
            <v>1000324</v>
          </cell>
          <cell r="C327" t="str">
            <v>Обработка/разглобяване на съоръжения съдържащи различни ценни материали:</v>
          </cell>
          <cell r="D327" t="str">
            <v xml:space="preserve">разглобяване на съоръжението/материала до съставни части от еднородни метали. </v>
          </cell>
          <cell r="E327" t="str">
            <v>кг</v>
          </cell>
          <cell r="F327">
            <v>2.5</v>
          </cell>
          <cell r="G327">
            <v>3.5</v>
          </cell>
          <cell r="H327">
            <v>1</v>
          </cell>
          <cell r="I327">
            <v>3</v>
          </cell>
          <cell r="J327">
            <v>1.51</v>
          </cell>
          <cell r="K327">
            <v>3.34</v>
          </cell>
          <cell r="L327">
            <v>2.72</v>
          </cell>
          <cell r="M327">
            <v>3.89</v>
          </cell>
          <cell r="N327">
            <v>0.37</v>
          </cell>
          <cell r="O327">
            <v>0.37</v>
          </cell>
          <cell r="P327">
            <v>3.89</v>
          </cell>
        </row>
        <row r="328">
          <cell r="B328">
            <v>1000325</v>
          </cell>
          <cell r="C328" t="str">
            <v>Транспорт на демонтирани черни и цветни метали до изкупвателен пункт или склад</v>
          </cell>
          <cell r="D328" t="str">
            <v xml:space="preserve">сортиране по видове на демонтираните цветни и черни метали,  натоварване,  разтоварване и контрол при измерване на количествата, приемане на отчетния документ и предаване на отговорното техническо лице  </v>
          </cell>
          <cell r="E328" t="str">
            <v xml:space="preserve">тон/км </v>
          </cell>
          <cell r="F328">
            <v>2.8</v>
          </cell>
          <cell r="G328">
            <v>1.74</v>
          </cell>
          <cell r="H328">
            <v>2.35</v>
          </cell>
          <cell r="I328">
            <v>2</v>
          </cell>
          <cell r="J328">
            <v>3.5</v>
          </cell>
          <cell r="K328">
            <v>0.95</v>
          </cell>
          <cell r="L328">
            <v>3.53</v>
          </cell>
          <cell r="M328">
            <v>3</v>
          </cell>
          <cell r="N328">
            <v>1.9</v>
          </cell>
          <cell r="O328">
            <v>0.95</v>
          </cell>
          <cell r="P328">
            <v>3.53</v>
          </cell>
        </row>
        <row r="329">
          <cell r="B329">
            <v>1000326</v>
          </cell>
          <cell r="C329" t="str">
            <v xml:space="preserve">Депониране на стоманобетонови стълбове </v>
          </cell>
          <cell r="D329" t="str">
            <v>Натоварване,  извозване и разтоварване  (такса смет се заплаща срещу документ,  избор на фирмата начина дали стълбовете да се извозват цели или натрошени,  Възложителят не желае заплащане на металите,  съдържащи се в стълба )</v>
          </cell>
          <cell r="E329" t="str">
            <v xml:space="preserve">тон/км </v>
          </cell>
          <cell r="F329">
            <v>3</v>
          </cell>
          <cell r="G329">
            <v>1.5</v>
          </cell>
          <cell r="H329">
            <v>2.35</v>
          </cell>
          <cell r="I329">
            <v>2</v>
          </cell>
          <cell r="J329">
            <v>2</v>
          </cell>
          <cell r="K329">
            <v>1.32</v>
          </cell>
          <cell r="L329">
            <v>3.53</v>
          </cell>
          <cell r="M329">
            <v>4</v>
          </cell>
          <cell r="N329">
            <v>1.86</v>
          </cell>
          <cell r="O329">
            <v>1.32</v>
          </cell>
          <cell r="P329">
            <v>4</v>
          </cell>
        </row>
        <row r="330">
          <cell r="B330">
            <v>1000327</v>
          </cell>
          <cell r="C330" t="str">
            <v xml:space="preserve">Депониране на  дребни отпадъци </v>
          </cell>
          <cell r="D330" t="str">
            <v>натоварване,  извозване и разтоварване  (такса смет се заплаща срещу документ. Възложителят не желае заплащане на металите,  съдържащи се в изолатори,  куки и др. подобни)</v>
          </cell>
          <cell r="E330" t="str">
            <v xml:space="preserve">тон/км </v>
          </cell>
          <cell r="F330">
            <v>2</v>
          </cell>
          <cell r="G330">
            <v>1.5</v>
          </cell>
          <cell r="H330">
            <v>2.35</v>
          </cell>
          <cell r="I330">
            <v>2</v>
          </cell>
          <cell r="J330">
            <v>2</v>
          </cell>
          <cell r="K330">
            <v>0.86</v>
          </cell>
          <cell r="L330">
            <v>3.53</v>
          </cell>
          <cell r="M330">
            <v>3</v>
          </cell>
          <cell r="N330">
            <v>1.99</v>
          </cell>
          <cell r="O330">
            <v>0.86</v>
          </cell>
          <cell r="P330">
            <v>3.53</v>
          </cell>
        </row>
        <row r="331">
          <cell r="B331">
            <v>1000328</v>
          </cell>
          <cell r="C331" t="str">
            <v>ДСР на материали от склад на Изпълнителя Транспорт на обемни и тежки материали по списък</v>
          </cell>
          <cell r="D331" t="str">
            <v>При доставка на материалите от доставчик на Възложителя директно в склада на Изпълнителя или при доставка,  извършена с превоз на Възложителя от негов склад до склада на Изпълнителя.   - процент от стойността на материалите</v>
          </cell>
          <cell r="E331" t="str">
            <v>%</v>
          </cell>
          <cell r="F331">
            <v>1.5</v>
          </cell>
          <cell r="G331">
            <v>3</v>
          </cell>
          <cell r="H331">
            <v>1.5</v>
          </cell>
          <cell r="I331">
            <v>2</v>
          </cell>
          <cell r="J331">
            <v>2</v>
          </cell>
          <cell r="K331">
            <v>2</v>
          </cell>
          <cell r="L331">
            <v>1.7</v>
          </cell>
          <cell r="M331">
            <v>2.5</v>
          </cell>
          <cell r="N331">
            <v>1.5</v>
          </cell>
          <cell r="O331">
            <v>1.5</v>
          </cell>
          <cell r="P331">
            <v>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пликация присъединявания и ВЕИ"/>
      <sheetName val="Sheet1"/>
      <sheetName val="OD-IE-454, v01"/>
      <sheetName val="M10062015"/>
      <sheetName val="SMR09092014"/>
      <sheetName val="Документи Апликация"/>
      <sheetName val="Обосновка"/>
      <sheetName val="04 Баланс"/>
      <sheetName val="04.2 Абонати"/>
      <sheetName val="Техническо задание"/>
      <sheetName val="Sheet3"/>
      <sheetName val="Документи техническо задание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>
            <v>1000000</v>
          </cell>
          <cell r="C3" t="str">
            <v>Направа на шурфове 1/0.8/0.6</v>
          </cell>
          <cell r="D3" t="str">
            <v>изкопаване,  зариване,  трмбоване</v>
          </cell>
          <cell r="E3" t="str">
            <v>бр.</v>
          </cell>
          <cell r="F3">
            <v>10</v>
          </cell>
          <cell r="G3">
            <v>5.51</v>
          </cell>
          <cell r="H3">
            <v>9</v>
          </cell>
          <cell r="I3">
            <v>9</v>
          </cell>
          <cell r="J3">
            <v>20</v>
          </cell>
          <cell r="K3">
            <v>10.5</v>
          </cell>
          <cell r="L3">
            <v>12.47</v>
          </cell>
          <cell r="M3">
            <v>7.78</v>
          </cell>
          <cell r="N3">
            <v>7.02</v>
          </cell>
          <cell r="O3">
            <v>5.51</v>
          </cell>
          <cell r="P3">
            <v>20</v>
          </cell>
        </row>
        <row r="4">
          <cell r="B4">
            <v>1000001</v>
          </cell>
          <cell r="C4" t="str">
            <v>Направа на шурфове 1.1/1/0.6</v>
          </cell>
          <cell r="D4" t="str">
            <v>изкопаване,  зариване,  трмбоване</v>
          </cell>
          <cell r="E4" t="str">
            <v>бр.</v>
          </cell>
          <cell r="F4">
            <v>13</v>
          </cell>
          <cell r="G4">
            <v>7.9</v>
          </cell>
          <cell r="H4">
            <v>9</v>
          </cell>
          <cell r="I4">
            <v>10</v>
          </cell>
          <cell r="J4">
            <v>22</v>
          </cell>
          <cell r="K4">
            <v>13</v>
          </cell>
          <cell r="L4">
            <v>17.010000000000002</v>
          </cell>
          <cell r="M4">
            <v>8.75</v>
          </cell>
          <cell r="N4">
            <v>7.02</v>
          </cell>
          <cell r="O4">
            <v>7.02</v>
          </cell>
          <cell r="P4">
            <v>22</v>
          </cell>
        </row>
        <row r="5">
          <cell r="B5">
            <v>1000002</v>
          </cell>
          <cell r="C5" t="str">
            <v>Разкъртване на тротоар-бетонен</v>
          </cell>
          <cell r="D5" t="str">
            <v>труд,  инструменти,  механизация (до 10 см)</v>
          </cell>
          <cell r="E5" t="str">
            <v>м2</v>
          </cell>
          <cell r="F5">
            <v>10.4</v>
          </cell>
          <cell r="G5">
            <v>11.14</v>
          </cell>
          <cell r="H5">
            <v>10.498552350000001</v>
          </cell>
          <cell r="I5">
            <v>10</v>
          </cell>
          <cell r="J5">
            <v>15</v>
          </cell>
          <cell r="K5">
            <v>10.64</v>
          </cell>
          <cell r="L5">
            <v>8.02</v>
          </cell>
          <cell r="M5">
            <v>10.5</v>
          </cell>
          <cell r="N5">
            <v>6.05</v>
          </cell>
          <cell r="O5">
            <v>6.05</v>
          </cell>
          <cell r="P5">
            <v>15</v>
          </cell>
        </row>
        <row r="6">
          <cell r="B6">
            <v>1000003</v>
          </cell>
          <cell r="C6" t="str">
            <v>Разкъртване на тротоар-с тротоарни плочки</v>
          </cell>
          <cell r="D6" t="str">
            <v>труд,  инструменти,  механизация</v>
          </cell>
          <cell r="E6" t="str">
            <v>м2</v>
          </cell>
          <cell r="F6">
            <v>1.37</v>
          </cell>
          <cell r="G6">
            <v>2.31</v>
          </cell>
          <cell r="H6">
            <v>1.6698396</v>
          </cell>
          <cell r="I6">
            <v>1.68</v>
          </cell>
          <cell r="J6">
            <v>2.27</v>
          </cell>
          <cell r="K6">
            <v>2.1</v>
          </cell>
          <cell r="L6">
            <v>3.59</v>
          </cell>
          <cell r="M6">
            <v>1.75</v>
          </cell>
          <cell r="N6">
            <v>2.3199999999999998</v>
          </cell>
          <cell r="O6">
            <v>1.37</v>
          </cell>
          <cell r="P6">
            <v>3.59</v>
          </cell>
        </row>
        <row r="7">
          <cell r="B7">
            <v>1000004</v>
          </cell>
          <cell r="C7" t="str">
            <v>Разкъртване на паважна настилка</v>
          </cell>
          <cell r="D7" t="str">
            <v>труд,  инструменти,  механизация</v>
          </cell>
          <cell r="E7" t="str">
            <v>м2</v>
          </cell>
          <cell r="F7">
            <v>2.7</v>
          </cell>
          <cell r="G7">
            <v>7</v>
          </cell>
          <cell r="H7">
            <v>2.80375095</v>
          </cell>
          <cell r="I7">
            <v>2.4</v>
          </cell>
          <cell r="J7">
            <v>3.78</v>
          </cell>
          <cell r="K7">
            <v>3.21</v>
          </cell>
          <cell r="L7">
            <v>1.21</v>
          </cell>
          <cell r="M7">
            <v>3.26</v>
          </cell>
          <cell r="N7">
            <v>2</v>
          </cell>
          <cell r="O7">
            <v>1.21</v>
          </cell>
          <cell r="P7">
            <v>7</v>
          </cell>
        </row>
        <row r="8">
          <cell r="B8">
            <v>1000005</v>
          </cell>
          <cell r="C8" t="str">
            <v>Разкъртване на асфалтова настилка</v>
          </cell>
          <cell r="D8" t="str">
            <v>труд,  инструменти,  механизация</v>
          </cell>
          <cell r="E8" t="str">
            <v>м2</v>
          </cell>
          <cell r="F8">
            <v>4.75</v>
          </cell>
          <cell r="G8">
            <v>6.3</v>
          </cell>
          <cell r="H8">
            <v>4.2028057499999996</v>
          </cell>
          <cell r="I8">
            <v>4.5</v>
          </cell>
          <cell r="J8">
            <v>10</v>
          </cell>
          <cell r="K8">
            <v>5.18</v>
          </cell>
          <cell r="L8">
            <v>5.21</v>
          </cell>
          <cell r="M8">
            <v>3.64</v>
          </cell>
          <cell r="N8">
            <v>3.83</v>
          </cell>
          <cell r="O8">
            <v>3.64</v>
          </cell>
          <cell r="P8">
            <v>10</v>
          </cell>
        </row>
        <row r="9">
          <cell r="B9">
            <v>1000006</v>
          </cell>
          <cell r="C9" t="str">
            <v>Рязане на асфалтова настилка</v>
          </cell>
          <cell r="D9" t="str">
            <v>едностранно,  включително консумативи</v>
          </cell>
          <cell r="E9" t="str">
            <v>м</v>
          </cell>
          <cell r="F9">
            <v>3.96</v>
          </cell>
          <cell r="G9">
            <v>3.64</v>
          </cell>
          <cell r="H9">
            <v>3.8</v>
          </cell>
          <cell r="I9">
            <v>3.5</v>
          </cell>
          <cell r="J9">
            <v>3.5</v>
          </cell>
          <cell r="K9">
            <v>3.8</v>
          </cell>
          <cell r="L9">
            <v>1.98</v>
          </cell>
          <cell r="M9">
            <v>3.9</v>
          </cell>
          <cell r="N9">
            <v>2.66</v>
          </cell>
          <cell r="O9">
            <v>1.98</v>
          </cell>
          <cell r="P9">
            <v>3.96</v>
          </cell>
        </row>
        <row r="10">
          <cell r="B10">
            <v>1000007</v>
          </cell>
          <cell r="C10" t="str">
            <v xml:space="preserve">Възстановяване на тротоар-бетонен </v>
          </cell>
          <cell r="D10" t="str">
            <v>бетон до 10 см,  включително материали и консумативи</v>
          </cell>
          <cell r="E10" t="str">
            <v>м2</v>
          </cell>
          <cell r="F10">
            <v>18.690000000000001</v>
          </cell>
          <cell r="G10">
            <v>23.4</v>
          </cell>
          <cell r="H10">
            <v>21.995206199999998</v>
          </cell>
          <cell r="I10">
            <v>20</v>
          </cell>
          <cell r="J10">
            <v>18.25</v>
          </cell>
          <cell r="K10">
            <v>19.670000000000002</v>
          </cell>
          <cell r="L10">
            <v>16.14</v>
          </cell>
          <cell r="M10">
            <v>21.75</v>
          </cell>
          <cell r="N10">
            <v>21.58</v>
          </cell>
          <cell r="O10">
            <v>16.14</v>
          </cell>
          <cell r="P10">
            <v>23.4</v>
          </cell>
        </row>
        <row r="11">
          <cell r="B11">
            <v>1000008</v>
          </cell>
          <cell r="C11" t="str">
            <v>Възстановяване на тротоар с плочки-нови</v>
          </cell>
          <cell r="D11" t="str">
            <v>включително материали и консумативи</v>
          </cell>
          <cell r="E11" t="str">
            <v>м2</v>
          </cell>
          <cell r="F11">
            <v>27</v>
          </cell>
          <cell r="G11">
            <v>25.39</v>
          </cell>
          <cell r="H11">
            <v>28.005238800000001</v>
          </cell>
          <cell r="I11">
            <v>25</v>
          </cell>
          <cell r="J11">
            <v>27.16</v>
          </cell>
          <cell r="K11">
            <v>26.37</v>
          </cell>
          <cell r="L11">
            <v>24.98</v>
          </cell>
          <cell r="M11">
            <v>23.46</v>
          </cell>
          <cell r="N11">
            <v>25.87</v>
          </cell>
          <cell r="O11">
            <v>23.46</v>
          </cell>
          <cell r="P11">
            <v>28.005238800000001</v>
          </cell>
        </row>
        <row r="12">
          <cell r="B12">
            <v>1000009</v>
          </cell>
          <cell r="C12" t="str">
            <v>Възстановяване на тротоар с плочки-стари</v>
          </cell>
          <cell r="D12" t="str">
            <v>включително материали и консумативи</v>
          </cell>
          <cell r="E12" t="str">
            <v>м2</v>
          </cell>
          <cell r="F12">
            <v>11.88</v>
          </cell>
          <cell r="G12">
            <v>9.75</v>
          </cell>
          <cell r="H12">
            <v>14.037732500000001</v>
          </cell>
          <cell r="I12">
            <v>9.5</v>
          </cell>
          <cell r="J12">
            <v>14.42</v>
          </cell>
          <cell r="K12">
            <v>9.9</v>
          </cell>
          <cell r="L12">
            <v>7.8</v>
          </cell>
          <cell r="M12">
            <v>12.34</v>
          </cell>
          <cell r="N12">
            <v>13.65</v>
          </cell>
          <cell r="O12">
            <v>7.8</v>
          </cell>
          <cell r="P12">
            <v>14.42</v>
          </cell>
        </row>
        <row r="13">
          <cell r="B13">
            <v>1000010</v>
          </cell>
          <cell r="C13" t="str">
            <v>Възстановяване на тротоар с плочки-лукс</v>
          </cell>
          <cell r="D13" t="str">
            <v>включително материали и консумативи</v>
          </cell>
          <cell r="E13" t="str">
            <v>м2</v>
          </cell>
          <cell r="F13">
            <v>37</v>
          </cell>
          <cell r="G13">
            <v>36.950000000000003</v>
          </cell>
          <cell r="H13">
            <v>37.999758499999999</v>
          </cell>
          <cell r="I13">
            <v>35.5</v>
          </cell>
          <cell r="J13">
            <v>50</v>
          </cell>
          <cell r="K13">
            <v>30.6</v>
          </cell>
          <cell r="L13">
            <v>37.64</v>
          </cell>
          <cell r="M13">
            <v>30.14</v>
          </cell>
          <cell r="N13">
            <v>29.16</v>
          </cell>
          <cell r="O13">
            <v>29.16</v>
          </cell>
          <cell r="P13">
            <v>50</v>
          </cell>
        </row>
        <row r="14">
          <cell r="B14">
            <v>1000011</v>
          </cell>
          <cell r="C14" t="str">
            <v>Възстановяване на асфалтова настилка-път</v>
          </cell>
          <cell r="D14" t="str">
            <v>труд,  чакъл,  асфалтобетонова смес</v>
          </cell>
          <cell r="E14" t="str">
            <v>м2</v>
          </cell>
          <cell r="F14">
            <v>44</v>
          </cell>
          <cell r="G14">
            <v>40.54</v>
          </cell>
          <cell r="H14">
            <v>49</v>
          </cell>
          <cell r="I14">
            <v>54.96</v>
          </cell>
          <cell r="J14">
            <v>42</v>
          </cell>
          <cell r="K14">
            <v>42.48</v>
          </cell>
          <cell r="L14">
            <v>34.53</v>
          </cell>
          <cell r="M14">
            <v>40.880000000000003</v>
          </cell>
          <cell r="N14">
            <v>54.39</v>
          </cell>
          <cell r="O14">
            <v>34.53</v>
          </cell>
          <cell r="P14">
            <v>54.96</v>
          </cell>
        </row>
        <row r="15">
          <cell r="B15">
            <v>1000012</v>
          </cell>
          <cell r="C15" t="str">
            <v>Възстановяване на асфалтова настилка-тротоар</v>
          </cell>
          <cell r="D15" t="str">
            <v>труд,  чакъл,  асфалтобетонова смес</v>
          </cell>
          <cell r="E15" t="str">
            <v>м2</v>
          </cell>
          <cell r="F15">
            <v>35</v>
          </cell>
          <cell r="G15">
            <v>32.99</v>
          </cell>
          <cell r="H15">
            <v>38</v>
          </cell>
          <cell r="I15">
            <v>41.41</v>
          </cell>
          <cell r="J15">
            <v>31.88</v>
          </cell>
          <cell r="K15">
            <v>34.53</v>
          </cell>
          <cell r="L15">
            <v>34.53</v>
          </cell>
          <cell r="M15">
            <v>32.700000000000003</v>
          </cell>
          <cell r="N15">
            <v>38.71</v>
          </cell>
          <cell r="O15">
            <v>31.88</v>
          </cell>
          <cell r="P15">
            <v>41.41</v>
          </cell>
        </row>
        <row r="16">
          <cell r="B16">
            <v>1000013</v>
          </cell>
          <cell r="C16" t="str">
            <v>Възстановянване на паважна настилка</v>
          </cell>
          <cell r="D16" t="str">
            <v>включително материали и консумативи</v>
          </cell>
          <cell r="E16" t="str">
            <v>м2</v>
          </cell>
          <cell r="F16">
            <v>14</v>
          </cell>
          <cell r="G16">
            <v>14.97</v>
          </cell>
          <cell r="H16">
            <v>11.43039205</v>
          </cell>
          <cell r="I16">
            <v>5.35</v>
          </cell>
          <cell r="J16">
            <v>14.42</v>
          </cell>
          <cell r="K16">
            <v>12.09</v>
          </cell>
          <cell r="L16">
            <v>25</v>
          </cell>
          <cell r="M16">
            <v>12.34</v>
          </cell>
          <cell r="N16">
            <v>9.33</v>
          </cell>
          <cell r="O16">
            <v>5.35</v>
          </cell>
          <cell r="P16">
            <v>25</v>
          </cell>
        </row>
        <row r="17">
          <cell r="B17">
            <v>1000014</v>
          </cell>
          <cell r="C17" t="str">
            <v>Демонтаж бетонни бордюри</v>
          </cell>
          <cell r="D17" t="str">
            <v>труд,  инструменти,  механизация</v>
          </cell>
          <cell r="E17" t="str">
            <v>м</v>
          </cell>
          <cell r="F17">
            <v>3</v>
          </cell>
          <cell r="G17">
            <v>3.3</v>
          </cell>
          <cell r="H17">
            <v>3.0463290000000001</v>
          </cell>
          <cell r="I17">
            <v>1.5</v>
          </cell>
          <cell r="J17">
            <v>7</v>
          </cell>
          <cell r="K17">
            <v>3.24</v>
          </cell>
          <cell r="L17">
            <v>3.23</v>
          </cell>
          <cell r="M17">
            <v>3.26</v>
          </cell>
          <cell r="N17">
            <v>1.39</v>
          </cell>
          <cell r="O17">
            <v>1.39</v>
          </cell>
          <cell r="P17">
            <v>7</v>
          </cell>
        </row>
        <row r="18">
          <cell r="B18">
            <v>1000015</v>
          </cell>
          <cell r="C18" t="str">
            <v>Монтаж бетонни бордюри-нови</v>
          </cell>
          <cell r="D18" t="str">
            <v>включително бордюри и материали за монтаж</v>
          </cell>
          <cell r="E18" t="str">
            <v>м</v>
          </cell>
          <cell r="F18">
            <v>19</v>
          </cell>
          <cell r="G18">
            <v>13.86</v>
          </cell>
          <cell r="H18">
            <v>19.021458500000001</v>
          </cell>
          <cell r="I18">
            <v>13</v>
          </cell>
          <cell r="J18">
            <v>22.5</v>
          </cell>
          <cell r="K18">
            <v>16</v>
          </cell>
          <cell r="L18">
            <v>21.97</v>
          </cell>
          <cell r="M18">
            <v>12.24</v>
          </cell>
          <cell r="N18">
            <v>14.3</v>
          </cell>
          <cell r="O18">
            <v>12.24</v>
          </cell>
          <cell r="P18">
            <v>22.5</v>
          </cell>
        </row>
        <row r="19">
          <cell r="B19">
            <v>1000016</v>
          </cell>
          <cell r="C19" t="str">
            <v>Монтаж бетонни бордюри-стари</v>
          </cell>
          <cell r="D19" t="str">
            <v>включително  материали за монтаж</v>
          </cell>
          <cell r="E19" t="str">
            <v>бр.</v>
          </cell>
          <cell r="F19">
            <v>9</v>
          </cell>
          <cell r="G19">
            <v>5.92</v>
          </cell>
          <cell r="H19">
            <v>9.3873669999999994</v>
          </cell>
          <cell r="I19">
            <v>5</v>
          </cell>
          <cell r="J19">
            <v>9.76</v>
          </cell>
          <cell r="K19">
            <v>7</v>
          </cell>
          <cell r="L19">
            <v>6.41</v>
          </cell>
          <cell r="M19">
            <v>7.79</v>
          </cell>
          <cell r="N19">
            <v>6.02</v>
          </cell>
          <cell r="O19">
            <v>5</v>
          </cell>
          <cell r="P19">
            <v>9.76</v>
          </cell>
        </row>
        <row r="20">
          <cell r="B20">
            <v>1000017</v>
          </cell>
          <cell r="C20" t="str">
            <v>Направа изкоп ІІІ категория 0.8/0.4</v>
          </cell>
          <cell r="D20" t="str">
            <v>изкопаване,  зариване (обратно засипване със земни почви),  трамбоване</v>
          </cell>
          <cell r="E20" t="str">
            <v>м</v>
          </cell>
          <cell r="F20">
            <v>8</v>
          </cell>
          <cell r="G20">
            <v>8.26</v>
          </cell>
          <cell r="H20">
            <v>7</v>
          </cell>
          <cell r="I20">
            <v>7</v>
          </cell>
          <cell r="J20">
            <v>7.1459999999999999</v>
          </cell>
          <cell r="K20">
            <v>7.9</v>
          </cell>
          <cell r="L20">
            <v>5.6</v>
          </cell>
          <cell r="M20">
            <v>8.5299999999999994</v>
          </cell>
          <cell r="N20">
            <v>6.08</v>
          </cell>
          <cell r="O20">
            <v>5.6</v>
          </cell>
          <cell r="P20">
            <v>8.5299999999999994</v>
          </cell>
        </row>
        <row r="21">
          <cell r="B21">
            <v>1000018</v>
          </cell>
          <cell r="C21" t="str">
            <v>Направа изкоп ІІІ категория 0.8/0.4 в/у кабел</v>
          </cell>
          <cell r="D21" t="str">
            <v>изкопаване,  зариване (обратно засипване със земни почви),  трамбоване</v>
          </cell>
          <cell r="E21" t="str">
            <v>м</v>
          </cell>
          <cell r="F21">
            <v>9.1999999999999993</v>
          </cell>
          <cell r="G21">
            <v>8.93</v>
          </cell>
          <cell r="H21">
            <v>8</v>
          </cell>
          <cell r="I21">
            <v>8.5</v>
          </cell>
          <cell r="J21">
            <v>8.5139999999999993</v>
          </cell>
          <cell r="K21">
            <v>8.5</v>
          </cell>
          <cell r="L21">
            <v>6.6</v>
          </cell>
          <cell r="M21">
            <v>9.6</v>
          </cell>
          <cell r="N21">
            <v>6.99</v>
          </cell>
          <cell r="O21">
            <v>6.6</v>
          </cell>
          <cell r="P21">
            <v>9.6</v>
          </cell>
        </row>
        <row r="22">
          <cell r="B22">
            <v>1000019</v>
          </cell>
          <cell r="C22" t="str">
            <v>Направа изкоп ІІІ категория 0.8/0.6</v>
          </cell>
          <cell r="D22" t="str">
            <v>изкопаване,  зариване (обратно засипване със земни почви),  трамбоване</v>
          </cell>
          <cell r="E22" t="str">
            <v>м</v>
          </cell>
          <cell r="F22">
            <v>9.4</v>
          </cell>
          <cell r="G22">
            <v>9.23</v>
          </cell>
          <cell r="H22">
            <v>8</v>
          </cell>
          <cell r="I22">
            <v>8</v>
          </cell>
          <cell r="J22">
            <v>9.0809999999999995</v>
          </cell>
          <cell r="K22">
            <v>9.1999999999999993</v>
          </cell>
          <cell r="L22">
            <v>6.1</v>
          </cell>
          <cell r="M22">
            <v>9.64</v>
          </cell>
          <cell r="N22">
            <v>6.53</v>
          </cell>
          <cell r="O22">
            <v>6.1</v>
          </cell>
          <cell r="P22">
            <v>9.64</v>
          </cell>
        </row>
        <row r="23">
          <cell r="B23">
            <v>1000020</v>
          </cell>
          <cell r="C23" t="str">
            <v>Направа изкоп ІІІ категория 0.8/0.6 в/у кабел</v>
          </cell>
          <cell r="D23" t="str">
            <v>изкопаване,  зариване (обратно засипване със земни почви),  трамбоване</v>
          </cell>
          <cell r="E23" t="str">
            <v>м</v>
          </cell>
          <cell r="F23">
            <v>10.5</v>
          </cell>
          <cell r="G23">
            <v>9.7200000000000006</v>
          </cell>
          <cell r="H23">
            <v>8.5</v>
          </cell>
          <cell r="I23">
            <v>9.1999999999999993</v>
          </cell>
          <cell r="J23">
            <v>9.7560000000000002</v>
          </cell>
          <cell r="K23">
            <v>9.5</v>
          </cell>
          <cell r="L23">
            <v>7.1</v>
          </cell>
          <cell r="M23">
            <v>10.9</v>
          </cell>
          <cell r="N23">
            <v>9.27</v>
          </cell>
          <cell r="O23">
            <v>7.1</v>
          </cell>
          <cell r="P23">
            <v>10.9</v>
          </cell>
        </row>
        <row r="24">
          <cell r="B24">
            <v>1000021</v>
          </cell>
          <cell r="C24" t="str">
            <v>Направа изкоп ІІІ категория 0.8/0.8</v>
          </cell>
          <cell r="D24" t="str">
            <v>изкопаване,  зариване (обратно засипване със земни почви),  трамбоване</v>
          </cell>
          <cell r="E24" t="str">
            <v>м</v>
          </cell>
          <cell r="F24">
            <v>10.4</v>
          </cell>
          <cell r="G24">
            <v>8.07</v>
          </cell>
          <cell r="H24">
            <v>8.9</v>
          </cell>
          <cell r="I24">
            <v>10</v>
          </cell>
          <cell r="J24">
            <v>10.44</v>
          </cell>
          <cell r="K24">
            <v>10.5</v>
          </cell>
          <cell r="L24">
            <v>7.98</v>
          </cell>
          <cell r="M24">
            <v>11.9</v>
          </cell>
          <cell r="N24">
            <v>7.68</v>
          </cell>
          <cell r="O24">
            <v>7.68</v>
          </cell>
          <cell r="P24">
            <v>11.9</v>
          </cell>
        </row>
        <row r="25">
          <cell r="B25">
            <v>1000022</v>
          </cell>
          <cell r="C25" t="str">
            <v>Направа изкоп ІІІ категория 0.8/0.8 в/у кабел</v>
          </cell>
          <cell r="D25" t="str">
            <v>изкопаване,  зариване (обратно засипване със земни почви),  трамбоване</v>
          </cell>
          <cell r="E25" t="str">
            <v>м</v>
          </cell>
          <cell r="F25">
            <v>11.5</v>
          </cell>
          <cell r="G25">
            <v>9.0399999999999991</v>
          </cell>
          <cell r="H25">
            <v>10</v>
          </cell>
          <cell r="I25">
            <v>12</v>
          </cell>
          <cell r="J25">
            <v>11.798999999999999</v>
          </cell>
          <cell r="K25">
            <v>11.25</v>
          </cell>
          <cell r="L25">
            <v>8.98</v>
          </cell>
          <cell r="M25">
            <v>14.75</v>
          </cell>
          <cell r="N25">
            <v>8.92</v>
          </cell>
          <cell r="O25">
            <v>8.92</v>
          </cell>
          <cell r="P25">
            <v>14.75</v>
          </cell>
        </row>
        <row r="26">
          <cell r="B26">
            <v>1000023</v>
          </cell>
          <cell r="C26" t="str">
            <v>Направа изкоп ІІІ категория 1.1/0.4</v>
          </cell>
          <cell r="D26" t="str">
            <v>изкопаване,  зариване (обратно засипване със земни почви),  трамбоване</v>
          </cell>
          <cell r="E26" t="str">
            <v>м</v>
          </cell>
          <cell r="F26">
            <v>10</v>
          </cell>
          <cell r="G26">
            <v>7.13</v>
          </cell>
          <cell r="H26">
            <v>8.5</v>
          </cell>
          <cell r="I26">
            <v>8.5</v>
          </cell>
          <cell r="J26">
            <v>10.44</v>
          </cell>
          <cell r="K26">
            <v>9.9</v>
          </cell>
          <cell r="L26">
            <v>8.98</v>
          </cell>
          <cell r="M26">
            <v>10.9</v>
          </cell>
          <cell r="N26">
            <v>7.82</v>
          </cell>
          <cell r="O26">
            <v>7.13</v>
          </cell>
          <cell r="P26">
            <v>10.9</v>
          </cell>
        </row>
        <row r="27">
          <cell r="B27">
            <v>1000024</v>
          </cell>
          <cell r="C27" t="str">
            <v>Направа изкоп ІІІ категория 1.1/0.4 в/у кабел</v>
          </cell>
          <cell r="D27" t="str">
            <v>изкопаване,  зариване (обратно засипване със земни почви),  трамбоване</v>
          </cell>
          <cell r="E27" t="str">
            <v>м</v>
          </cell>
          <cell r="F27">
            <v>11</v>
          </cell>
          <cell r="G27">
            <v>8.18</v>
          </cell>
          <cell r="H27">
            <v>10</v>
          </cell>
          <cell r="I27">
            <v>10</v>
          </cell>
          <cell r="J27">
            <v>11.8</v>
          </cell>
          <cell r="K27">
            <v>10.5</v>
          </cell>
          <cell r="L27">
            <v>9.8000000000000007</v>
          </cell>
          <cell r="M27">
            <v>12.5</v>
          </cell>
          <cell r="N27">
            <v>8.51</v>
          </cell>
          <cell r="O27">
            <v>8.18</v>
          </cell>
          <cell r="P27">
            <v>12.5</v>
          </cell>
        </row>
        <row r="28">
          <cell r="B28">
            <v>1000025</v>
          </cell>
          <cell r="C28" t="str">
            <v>Направа изкоп ІІІ категория 1.1/0.6</v>
          </cell>
          <cell r="D28" t="str">
            <v>изкопаване,  зариване (обратно засипване със земни почви),  трамбоване</v>
          </cell>
          <cell r="E28" t="str">
            <v>м</v>
          </cell>
          <cell r="F28">
            <v>11.5</v>
          </cell>
          <cell r="G28">
            <v>11.46</v>
          </cell>
          <cell r="H28">
            <v>11</v>
          </cell>
          <cell r="I28">
            <v>11.5</v>
          </cell>
          <cell r="J28">
            <v>12.37</v>
          </cell>
          <cell r="K28">
            <v>11.5</v>
          </cell>
          <cell r="L28">
            <v>9.1</v>
          </cell>
          <cell r="M28">
            <v>11.5</v>
          </cell>
          <cell r="N28">
            <v>9.1999999999999993</v>
          </cell>
          <cell r="O28">
            <v>9.1</v>
          </cell>
          <cell r="P28">
            <v>12.37</v>
          </cell>
        </row>
        <row r="29">
          <cell r="B29">
            <v>1000026</v>
          </cell>
          <cell r="C29" t="str">
            <v>Направа изкоп ІІІ категория 1.1/0.6 в/у кабел</v>
          </cell>
          <cell r="D29" t="str">
            <v>изкопаване,  зариване (обратно засипване със земни почви),  трамбоване</v>
          </cell>
          <cell r="E29" t="str">
            <v>м</v>
          </cell>
          <cell r="F29">
            <v>13</v>
          </cell>
          <cell r="G29">
            <v>12.64</v>
          </cell>
          <cell r="H29">
            <v>11.5</v>
          </cell>
          <cell r="I29">
            <v>12</v>
          </cell>
          <cell r="J29">
            <v>13.05</v>
          </cell>
          <cell r="K29">
            <v>11.7</v>
          </cell>
          <cell r="L29">
            <v>10.1</v>
          </cell>
          <cell r="M29">
            <v>13.1</v>
          </cell>
          <cell r="N29">
            <v>9.2899999999999991</v>
          </cell>
          <cell r="O29">
            <v>9.2899999999999991</v>
          </cell>
          <cell r="P29">
            <v>13.1</v>
          </cell>
        </row>
        <row r="30">
          <cell r="B30">
            <v>1000027</v>
          </cell>
          <cell r="C30" t="str">
            <v>Направа изкоп ІІІ категория 1.1/0.8</v>
          </cell>
          <cell r="D30" t="str">
            <v>изкопаване,  зариване (обратно засипване със земни почви),  трамбоване</v>
          </cell>
          <cell r="E30" t="str">
            <v>м</v>
          </cell>
          <cell r="F30">
            <v>12.4</v>
          </cell>
          <cell r="G30">
            <v>10.09</v>
          </cell>
          <cell r="H30">
            <v>11.2</v>
          </cell>
          <cell r="I30">
            <v>12</v>
          </cell>
          <cell r="J30">
            <v>12.37</v>
          </cell>
          <cell r="K30">
            <v>12</v>
          </cell>
          <cell r="L30">
            <v>10.98</v>
          </cell>
          <cell r="M30">
            <v>13.7</v>
          </cell>
          <cell r="N30">
            <v>8.0500000000000007</v>
          </cell>
          <cell r="O30">
            <v>8.0500000000000007</v>
          </cell>
          <cell r="P30">
            <v>13.7</v>
          </cell>
        </row>
        <row r="31">
          <cell r="B31">
            <v>1000028</v>
          </cell>
          <cell r="C31" t="str">
            <v>Направа изкоп ІІІ категория 1.1/0.8 в/у кабел</v>
          </cell>
          <cell r="D31" t="str">
            <v>изкопаване,  зариване (обратно засипване със земни почви),  трамбоване</v>
          </cell>
          <cell r="E31" t="str">
            <v>м</v>
          </cell>
          <cell r="F31">
            <v>14</v>
          </cell>
          <cell r="G31">
            <v>11.61</v>
          </cell>
          <cell r="H31">
            <v>12</v>
          </cell>
          <cell r="I31">
            <v>12.5</v>
          </cell>
          <cell r="J31">
            <v>13.73</v>
          </cell>
          <cell r="K31">
            <v>12.6</v>
          </cell>
          <cell r="L31">
            <v>11.98</v>
          </cell>
          <cell r="M31">
            <v>16.190000000000001</v>
          </cell>
          <cell r="N31">
            <v>8.23</v>
          </cell>
          <cell r="O31">
            <v>8.23</v>
          </cell>
          <cell r="P31">
            <v>16.190000000000001</v>
          </cell>
        </row>
        <row r="32">
          <cell r="B32">
            <v>1000029</v>
          </cell>
          <cell r="C32" t="str">
            <v>Направа изкоп ІІІ категория 1.3/0.8</v>
          </cell>
          <cell r="D32" t="str">
            <v>изкопаване,  зариване (обратно засипване със земни почви),  трамбоване</v>
          </cell>
          <cell r="E32" t="str">
            <v>м</v>
          </cell>
          <cell r="F32">
            <v>14.2</v>
          </cell>
          <cell r="G32">
            <v>11.63</v>
          </cell>
          <cell r="H32">
            <v>11.2</v>
          </cell>
          <cell r="I32">
            <v>12.5</v>
          </cell>
          <cell r="J32">
            <v>17.02</v>
          </cell>
          <cell r="K32">
            <v>13.5</v>
          </cell>
          <cell r="L32">
            <v>12.1</v>
          </cell>
          <cell r="M32">
            <v>14.9</v>
          </cell>
          <cell r="N32">
            <v>8.49</v>
          </cell>
          <cell r="O32">
            <v>8.49</v>
          </cell>
          <cell r="P32">
            <v>17.02</v>
          </cell>
        </row>
        <row r="33">
          <cell r="B33">
            <v>1000030</v>
          </cell>
          <cell r="C33" t="str">
            <v>Направа изкоп III категория машинен</v>
          </cell>
          <cell r="D33" t="str">
            <v>изкопаване,  зариване (обратно засипване със земни почви),  трамбоване</v>
          </cell>
          <cell r="E33" t="str">
            <v>м</v>
          </cell>
          <cell r="F33">
            <v>4.7</v>
          </cell>
          <cell r="G33">
            <v>3.89</v>
          </cell>
          <cell r="H33">
            <v>3.4</v>
          </cell>
          <cell r="I33">
            <v>4.75</v>
          </cell>
          <cell r="J33">
            <v>6.67</v>
          </cell>
          <cell r="K33">
            <v>3.96</v>
          </cell>
          <cell r="L33">
            <v>5.13</v>
          </cell>
          <cell r="M33">
            <v>4.95</v>
          </cell>
          <cell r="N33">
            <v>5.86</v>
          </cell>
          <cell r="O33">
            <v>3.4</v>
          </cell>
          <cell r="P33">
            <v>6.67</v>
          </cell>
        </row>
        <row r="34">
          <cell r="B34">
            <v>1000031</v>
          </cell>
          <cell r="C34" t="str">
            <v>Направа изкоп ІV категория 0.8/0.4</v>
          </cell>
          <cell r="D34" t="str">
            <v>изкопаване,  зариване (обратно засипване със земни почви),  трамбоване</v>
          </cell>
          <cell r="E34" t="str">
            <v>м</v>
          </cell>
          <cell r="F34">
            <v>11.5</v>
          </cell>
          <cell r="G34">
            <v>15.79</v>
          </cell>
          <cell r="H34">
            <v>9</v>
          </cell>
          <cell r="I34">
            <v>9.3000000000000007</v>
          </cell>
          <cell r="J34">
            <v>7.83</v>
          </cell>
          <cell r="K34">
            <v>11.55</v>
          </cell>
          <cell r="L34">
            <v>8.98</v>
          </cell>
          <cell r="M34">
            <v>9.6</v>
          </cell>
          <cell r="N34">
            <v>7.12</v>
          </cell>
          <cell r="O34">
            <v>7.12</v>
          </cell>
          <cell r="P34">
            <v>15.79</v>
          </cell>
        </row>
        <row r="35">
          <cell r="B35">
            <v>1000032</v>
          </cell>
          <cell r="C35" t="str">
            <v>Направа изкоп ІV категория 0.8/0.4 в/у кабел</v>
          </cell>
          <cell r="D35" t="str">
            <v>изкопаване,  зариване (обратно засипване със земни почви),  трамбоване</v>
          </cell>
          <cell r="E35" t="str">
            <v>м</v>
          </cell>
          <cell r="F35">
            <v>12.2</v>
          </cell>
          <cell r="G35">
            <v>8.51</v>
          </cell>
          <cell r="H35">
            <v>9</v>
          </cell>
          <cell r="I35">
            <v>9.9</v>
          </cell>
          <cell r="J35">
            <v>9.19</v>
          </cell>
          <cell r="K35">
            <v>11.5</v>
          </cell>
          <cell r="L35">
            <v>9.98</v>
          </cell>
          <cell r="M35">
            <v>11.55</v>
          </cell>
          <cell r="N35">
            <v>8</v>
          </cell>
          <cell r="O35">
            <v>8</v>
          </cell>
          <cell r="P35">
            <v>12.2</v>
          </cell>
        </row>
        <row r="36">
          <cell r="B36">
            <v>1000033</v>
          </cell>
          <cell r="C36" t="str">
            <v>Направа изкоп ІV категория 0.8/0.6</v>
          </cell>
          <cell r="D36" t="str">
            <v>изкопаване,  зариване (обратно засипване със земни почви),  трамбоване</v>
          </cell>
          <cell r="E36" t="str">
            <v>м</v>
          </cell>
          <cell r="F36">
            <v>13.3</v>
          </cell>
          <cell r="G36">
            <v>17.690000000000001</v>
          </cell>
          <cell r="H36">
            <v>9.5</v>
          </cell>
          <cell r="I36">
            <v>9.5</v>
          </cell>
          <cell r="J36">
            <v>9.8699999999999992</v>
          </cell>
          <cell r="K36">
            <v>13</v>
          </cell>
          <cell r="L36">
            <v>12.1</v>
          </cell>
          <cell r="M36">
            <v>11.2</v>
          </cell>
          <cell r="N36">
            <v>7.12</v>
          </cell>
          <cell r="O36">
            <v>7.12</v>
          </cell>
          <cell r="P36">
            <v>17.690000000000001</v>
          </cell>
        </row>
        <row r="37">
          <cell r="B37">
            <v>1000034</v>
          </cell>
          <cell r="C37" t="str">
            <v>Направа изкоп ІV категория 0.8/0.6 в/у кабел</v>
          </cell>
          <cell r="D37" t="str">
            <v>изкопаване,  зариване (обратно засипване със земни почви),  трамбоване</v>
          </cell>
          <cell r="E37" t="str">
            <v>м</v>
          </cell>
          <cell r="F37">
            <v>13.5</v>
          </cell>
          <cell r="G37">
            <v>9.9600000000000009</v>
          </cell>
          <cell r="H37">
            <v>10</v>
          </cell>
          <cell r="I37">
            <v>10.8</v>
          </cell>
          <cell r="J37">
            <v>11.8</v>
          </cell>
          <cell r="K37">
            <v>13.2</v>
          </cell>
          <cell r="L37">
            <v>13.1</v>
          </cell>
          <cell r="M37">
            <v>12.95</v>
          </cell>
          <cell r="N37">
            <v>8</v>
          </cell>
          <cell r="O37">
            <v>8</v>
          </cell>
          <cell r="P37">
            <v>13.5</v>
          </cell>
        </row>
        <row r="38">
          <cell r="B38">
            <v>1000035</v>
          </cell>
          <cell r="C38" t="str">
            <v>Направа изкоп ІV категория 0.8/0.8</v>
          </cell>
          <cell r="D38" t="str">
            <v>изкопаване,  зариване (обратно засипване със земни почви),  трамбоване</v>
          </cell>
          <cell r="E38" t="str">
            <v>м</v>
          </cell>
          <cell r="F38">
            <v>14</v>
          </cell>
          <cell r="G38">
            <v>18.920000000000002</v>
          </cell>
          <cell r="H38">
            <v>11</v>
          </cell>
          <cell r="I38">
            <v>11.7</v>
          </cell>
          <cell r="J38">
            <v>12.48</v>
          </cell>
          <cell r="K38">
            <v>14.2</v>
          </cell>
          <cell r="L38">
            <v>12.6</v>
          </cell>
          <cell r="M38">
            <v>12.65</v>
          </cell>
          <cell r="N38">
            <v>8.69</v>
          </cell>
          <cell r="O38">
            <v>8.69</v>
          </cell>
          <cell r="P38">
            <v>18.920000000000002</v>
          </cell>
        </row>
        <row r="39">
          <cell r="B39">
            <v>1000036</v>
          </cell>
          <cell r="C39" t="str">
            <v>Направа изкоп ІV категория 0.8/0.8 в/у кабел</v>
          </cell>
          <cell r="D39" t="str">
            <v>изкопаване,  зариване (обратно засипване със земни почви),  трамбоване</v>
          </cell>
          <cell r="E39" t="str">
            <v>м</v>
          </cell>
          <cell r="F39">
            <v>14.3</v>
          </cell>
          <cell r="G39">
            <v>13.25</v>
          </cell>
          <cell r="H39">
            <v>11</v>
          </cell>
          <cell r="I39">
            <v>12.5</v>
          </cell>
          <cell r="J39">
            <v>13.84</v>
          </cell>
          <cell r="K39">
            <v>14.8</v>
          </cell>
          <cell r="L39">
            <v>13.6</v>
          </cell>
          <cell r="M39">
            <v>15.7</v>
          </cell>
          <cell r="N39">
            <v>10.07</v>
          </cell>
          <cell r="O39">
            <v>10.07</v>
          </cell>
          <cell r="P39">
            <v>15.7</v>
          </cell>
        </row>
        <row r="40">
          <cell r="B40">
            <v>1000037</v>
          </cell>
          <cell r="C40" t="str">
            <v>Направа изкоп ІV категория 1.1/0.4</v>
          </cell>
          <cell r="D40" t="str">
            <v>изкопаване,  зариване (обратно засипване със земни почви),  трамбоване</v>
          </cell>
          <cell r="E40" t="str">
            <v>м</v>
          </cell>
          <cell r="F40">
            <v>14.2</v>
          </cell>
          <cell r="G40">
            <v>19.899999999999999</v>
          </cell>
          <cell r="H40">
            <v>9.5</v>
          </cell>
          <cell r="I40">
            <v>9.9499999999999993</v>
          </cell>
          <cell r="J40">
            <v>11.12</v>
          </cell>
          <cell r="K40">
            <v>14.2</v>
          </cell>
          <cell r="L40">
            <v>9.98</v>
          </cell>
          <cell r="M40">
            <v>11.77</v>
          </cell>
          <cell r="N40">
            <v>7.06</v>
          </cell>
          <cell r="O40">
            <v>7.06</v>
          </cell>
          <cell r="P40">
            <v>19.899999999999999</v>
          </cell>
        </row>
        <row r="41">
          <cell r="B41">
            <v>1000038</v>
          </cell>
          <cell r="C41" t="str">
            <v>Направа изкоп ІV категория 1.1/0.4 в/у кабел</v>
          </cell>
          <cell r="D41" t="str">
            <v>изкопаване,  зариване (обратно засипване със земни почви),  трамбоване</v>
          </cell>
          <cell r="E41" t="str">
            <v>м</v>
          </cell>
          <cell r="F41">
            <v>14.5</v>
          </cell>
          <cell r="G41">
            <v>11.79</v>
          </cell>
          <cell r="H41">
            <v>10</v>
          </cell>
          <cell r="I41">
            <v>13.48</v>
          </cell>
          <cell r="J41">
            <v>13.84</v>
          </cell>
          <cell r="K41">
            <v>14.5</v>
          </cell>
          <cell r="L41">
            <v>10.98</v>
          </cell>
          <cell r="M41">
            <v>14.22</v>
          </cell>
          <cell r="N41">
            <v>11.36</v>
          </cell>
          <cell r="O41">
            <v>10</v>
          </cell>
          <cell r="P41">
            <v>14.5</v>
          </cell>
        </row>
        <row r="42">
          <cell r="B42">
            <v>1000039</v>
          </cell>
          <cell r="C42" t="str">
            <v>Направа изкоп ІV категория 1.1/0.6</v>
          </cell>
          <cell r="D42" t="str">
            <v>изкопаване,  зариване (обратно засипване със земни почви),  трамбоване</v>
          </cell>
          <cell r="E42" t="str">
            <v>м</v>
          </cell>
          <cell r="F42">
            <v>16</v>
          </cell>
          <cell r="G42">
            <v>22.87</v>
          </cell>
          <cell r="H42">
            <v>11</v>
          </cell>
          <cell r="I42">
            <v>12.5</v>
          </cell>
          <cell r="J42">
            <v>13.73</v>
          </cell>
          <cell r="K42">
            <v>15.5</v>
          </cell>
          <cell r="L42">
            <v>11.98</v>
          </cell>
          <cell r="M42">
            <v>13.4</v>
          </cell>
          <cell r="N42">
            <v>10.28</v>
          </cell>
          <cell r="O42">
            <v>10.28</v>
          </cell>
          <cell r="P42">
            <v>22.87</v>
          </cell>
        </row>
        <row r="43">
          <cell r="B43">
            <v>1000040</v>
          </cell>
          <cell r="C43" t="str">
            <v>Направа изкоп ІV категория 1.1/0.6 в/у кабел</v>
          </cell>
          <cell r="D43" t="str">
            <v>изкопаване,  зариване (обратно засипване със земни почви),  трамбоване</v>
          </cell>
          <cell r="E43" t="str">
            <v>м</v>
          </cell>
          <cell r="F43">
            <v>16.100000000000001</v>
          </cell>
          <cell r="G43">
            <v>16.25</v>
          </cell>
          <cell r="H43">
            <v>12</v>
          </cell>
          <cell r="I43">
            <v>14.21</v>
          </cell>
          <cell r="J43">
            <v>15.09</v>
          </cell>
          <cell r="K43">
            <v>16.2</v>
          </cell>
          <cell r="L43">
            <v>12.98</v>
          </cell>
          <cell r="M43">
            <v>15.1</v>
          </cell>
          <cell r="N43">
            <v>12.83</v>
          </cell>
          <cell r="O43">
            <v>12</v>
          </cell>
          <cell r="P43">
            <v>16.25</v>
          </cell>
        </row>
        <row r="44">
          <cell r="B44">
            <v>1000041</v>
          </cell>
          <cell r="C44" t="str">
            <v>Направа изкоп ІV категория 1.1/0.8</v>
          </cell>
          <cell r="D44" t="str">
            <v>изкопаване,  зариване (обратно засипване със земни почви),  трамбоване</v>
          </cell>
          <cell r="E44" t="str">
            <v>м</v>
          </cell>
          <cell r="F44">
            <v>17.3</v>
          </cell>
          <cell r="G44">
            <v>25.07</v>
          </cell>
          <cell r="H44">
            <v>11.5</v>
          </cell>
          <cell r="I44">
            <v>14.26</v>
          </cell>
          <cell r="J44">
            <v>15.09</v>
          </cell>
          <cell r="K44">
            <v>16</v>
          </cell>
          <cell r="L44">
            <v>11.98</v>
          </cell>
          <cell r="M44">
            <v>13.73</v>
          </cell>
          <cell r="N44">
            <v>11.01</v>
          </cell>
          <cell r="O44">
            <v>11.01</v>
          </cell>
          <cell r="P44">
            <v>25.07</v>
          </cell>
        </row>
        <row r="45">
          <cell r="B45">
            <v>1000042</v>
          </cell>
          <cell r="C45" t="str">
            <v>Направа изкоп ІV категория 1.1/0.8 в/у кабел</v>
          </cell>
          <cell r="D45" t="str">
            <v>изкопаване,  зариване (обратно засипване със земни почви),  трамбоване</v>
          </cell>
          <cell r="E45" t="str">
            <v>м</v>
          </cell>
          <cell r="F45">
            <v>17.55</v>
          </cell>
          <cell r="G45">
            <v>18.239999999999998</v>
          </cell>
          <cell r="H45">
            <v>12</v>
          </cell>
          <cell r="I45">
            <v>14.83</v>
          </cell>
          <cell r="J45">
            <v>16.45</v>
          </cell>
          <cell r="K45">
            <v>16.5</v>
          </cell>
          <cell r="L45">
            <v>12.98</v>
          </cell>
          <cell r="M45">
            <v>15.95</v>
          </cell>
          <cell r="N45">
            <v>14.05</v>
          </cell>
          <cell r="O45">
            <v>12</v>
          </cell>
          <cell r="P45">
            <v>18.239999999999998</v>
          </cell>
        </row>
        <row r="46">
          <cell r="B46">
            <v>1000043</v>
          </cell>
          <cell r="C46" t="str">
            <v>Направа изкоп ІV категория 1.3/0.8</v>
          </cell>
          <cell r="D46" t="str">
            <v>изкопаване,  зариване (обратно засипване със земни почви),  трамбоване</v>
          </cell>
          <cell r="E46" t="str">
            <v>м</v>
          </cell>
          <cell r="F46">
            <v>19</v>
          </cell>
          <cell r="G46">
            <v>25.5</v>
          </cell>
          <cell r="H46">
            <v>14</v>
          </cell>
          <cell r="I46">
            <v>17.18</v>
          </cell>
          <cell r="J46">
            <v>17.809999999999999</v>
          </cell>
          <cell r="K46">
            <v>17.5</v>
          </cell>
          <cell r="L46">
            <v>12.5</v>
          </cell>
          <cell r="M46">
            <v>18.489999999999998</v>
          </cell>
          <cell r="N46">
            <v>15.52</v>
          </cell>
          <cell r="O46">
            <v>12.5</v>
          </cell>
          <cell r="P46">
            <v>25.5</v>
          </cell>
        </row>
        <row r="47">
          <cell r="B47">
            <v>1000044</v>
          </cell>
          <cell r="C47" t="str">
            <v>Направа изкоп IV категория машинен</v>
          </cell>
          <cell r="D47" t="str">
            <v>изкопаване,  зариване (обратно засипване със земни почви),  трамбоване</v>
          </cell>
          <cell r="E47" t="str">
            <v>м</v>
          </cell>
          <cell r="F47">
            <v>7</v>
          </cell>
          <cell r="G47">
            <v>5.27</v>
          </cell>
          <cell r="H47">
            <v>5</v>
          </cell>
          <cell r="I47">
            <v>8</v>
          </cell>
          <cell r="J47">
            <v>7.27</v>
          </cell>
          <cell r="K47">
            <v>8</v>
          </cell>
          <cell r="L47">
            <v>6.42</v>
          </cell>
          <cell r="M47">
            <v>8.25</v>
          </cell>
          <cell r="N47">
            <v>11.26</v>
          </cell>
          <cell r="O47">
            <v>5</v>
          </cell>
          <cell r="P47">
            <v>11.26</v>
          </cell>
        </row>
        <row r="48">
          <cell r="B48">
            <v>1000045</v>
          </cell>
          <cell r="C48" t="str">
            <v xml:space="preserve">Направа изкоп в скален терен </v>
          </cell>
          <cell r="D48" t="str">
            <v>изкопаване,  зариване (обратно засипване със земни почви),  трамбоване</v>
          </cell>
          <cell r="E48" t="str">
            <v>м</v>
          </cell>
          <cell r="F48">
            <v>30</v>
          </cell>
          <cell r="G48">
            <v>38.86</v>
          </cell>
          <cell r="H48">
            <v>20</v>
          </cell>
          <cell r="I48">
            <v>24.25</v>
          </cell>
          <cell r="J48">
            <v>25</v>
          </cell>
          <cell r="K48">
            <v>32</v>
          </cell>
          <cell r="L48">
            <v>12</v>
          </cell>
          <cell r="M48">
            <v>19.899999999999999</v>
          </cell>
          <cell r="N48">
            <v>18.05</v>
          </cell>
          <cell r="O48">
            <v>12</v>
          </cell>
          <cell r="P48">
            <v>38.86</v>
          </cell>
        </row>
        <row r="49">
          <cell r="B49">
            <v>1000046</v>
          </cell>
          <cell r="C49" t="str">
            <v>Направа на сондаж под път с къртица ф110</v>
          </cell>
          <cell r="D49" t="str">
            <v>направа на шахти,  пробиване,  доставка и полагане на тръба,  заравяне на изкопа с трамбоване след полагане на кабела</v>
          </cell>
          <cell r="E49" t="str">
            <v>м</v>
          </cell>
          <cell r="F49">
            <v>120</v>
          </cell>
          <cell r="G49">
            <v>95.65</v>
          </cell>
          <cell r="H49">
            <v>110</v>
          </cell>
          <cell r="I49">
            <v>125</v>
          </cell>
          <cell r="J49">
            <v>150.22999999999999</v>
          </cell>
          <cell r="K49">
            <v>82.65</v>
          </cell>
          <cell r="L49">
            <v>120.05</v>
          </cell>
          <cell r="M49">
            <v>135</v>
          </cell>
          <cell r="N49">
            <v>137.94</v>
          </cell>
          <cell r="O49">
            <v>82.65</v>
          </cell>
          <cell r="P49">
            <v>150.22999999999999</v>
          </cell>
        </row>
        <row r="50">
          <cell r="B50">
            <v>1000047</v>
          </cell>
          <cell r="C50" t="str">
            <v>Направа на сондаж под път с къртица ф130</v>
          </cell>
          <cell r="D50" t="str">
            <v>направа на шахти,  пробиване,  доставка и полагане на тръба,  заравяне на изкопа с трамбоване след полагане на кабела</v>
          </cell>
          <cell r="E50" t="str">
            <v>м</v>
          </cell>
          <cell r="F50">
            <v>130</v>
          </cell>
          <cell r="G50">
            <v>110.22</v>
          </cell>
          <cell r="H50">
            <v>125</v>
          </cell>
          <cell r="I50">
            <v>80</v>
          </cell>
          <cell r="J50">
            <v>167.02</v>
          </cell>
          <cell r="K50">
            <v>91.49</v>
          </cell>
          <cell r="L50">
            <v>144.24</v>
          </cell>
          <cell r="M50">
            <v>150</v>
          </cell>
          <cell r="N50">
            <v>156.88</v>
          </cell>
          <cell r="O50">
            <v>80</v>
          </cell>
          <cell r="P50">
            <v>167.02</v>
          </cell>
        </row>
        <row r="51">
          <cell r="B51">
            <v>1000048</v>
          </cell>
          <cell r="C51" t="str">
            <v>Направа на сондаж под път с къртица ф140</v>
          </cell>
          <cell r="D51" t="str">
            <v>направа на шахти,  пробиване,  доставка и полагане на тръба,  заравяне на изкопа с трамбоване след полагане на кабела</v>
          </cell>
          <cell r="E51" t="str">
            <v>м</v>
          </cell>
          <cell r="F51">
            <v>150</v>
          </cell>
          <cell r="G51">
            <v>130.72</v>
          </cell>
          <cell r="H51">
            <v>130</v>
          </cell>
          <cell r="I51">
            <v>145</v>
          </cell>
          <cell r="J51">
            <v>187.38</v>
          </cell>
          <cell r="K51">
            <v>107.06</v>
          </cell>
          <cell r="L51">
            <v>152.22</v>
          </cell>
          <cell r="M51">
            <v>180</v>
          </cell>
          <cell r="N51">
            <v>177.07</v>
          </cell>
          <cell r="O51">
            <v>107.06</v>
          </cell>
          <cell r="P51">
            <v>187.38</v>
          </cell>
        </row>
        <row r="52">
          <cell r="B52">
            <v>1000049</v>
          </cell>
          <cell r="C52" t="str">
            <v>Направа на сондаж под път с къртица ф160</v>
          </cell>
          <cell r="D52" t="str">
            <v>направа на шахти,  пробиване,  доставка и полагане на тръба,  заравяне на изкопа с трамбоване след полагане на кабела</v>
          </cell>
          <cell r="E52" t="str">
            <v>м</v>
          </cell>
          <cell r="F52">
            <v>160</v>
          </cell>
          <cell r="G52">
            <v>139.72999999999999</v>
          </cell>
          <cell r="H52">
            <v>135</v>
          </cell>
          <cell r="I52">
            <v>165</v>
          </cell>
          <cell r="J52">
            <v>204.12</v>
          </cell>
          <cell r="K52">
            <v>130</v>
          </cell>
          <cell r="L52">
            <v>162.36000000000001</v>
          </cell>
          <cell r="M52">
            <v>200</v>
          </cell>
          <cell r="N52">
            <v>215</v>
          </cell>
          <cell r="O52">
            <v>130</v>
          </cell>
          <cell r="P52">
            <v>215</v>
          </cell>
        </row>
        <row r="53">
          <cell r="B53">
            <v>1000050</v>
          </cell>
          <cell r="C53" t="str">
            <v>Монтаж РVС тръби ф110 в бет.кожух</v>
          </cell>
          <cell r="D53" t="str">
            <v>тръби,  бетон (10 см) над тръбата (при проект с армиран бетон армировката се изчислява по позиция 302)</v>
          </cell>
          <cell r="E53" t="str">
            <v>м</v>
          </cell>
          <cell r="F53">
            <v>11</v>
          </cell>
          <cell r="G53">
            <v>11.6</v>
          </cell>
          <cell r="H53">
            <v>9</v>
          </cell>
          <cell r="I53">
            <v>8.9</v>
          </cell>
          <cell r="J53">
            <v>12</v>
          </cell>
          <cell r="K53">
            <v>11</v>
          </cell>
          <cell r="L53">
            <v>20.32</v>
          </cell>
          <cell r="M53">
            <v>10.5</v>
          </cell>
          <cell r="N53">
            <v>7.42</v>
          </cell>
          <cell r="O53">
            <v>7.42</v>
          </cell>
          <cell r="P53">
            <v>20.32</v>
          </cell>
        </row>
        <row r="54">
          <cell r="B54">
            <v>1000051</v>
          </cell>
          <cell r="C54" t="str">
            <v>Монтаж РVС тръби ф140 в бет.кожух</v>
          </cell>
          <cell r="D54" t="str">
            <v>тръби,  бетон (10 см) над тръбата (при проект с армиран бетон армировката се изчислява по позиция 302)</v>
          </cell>
          <cell r="E54" t="str">
            <v>м</v>
          </cell>
          <cell r="F54">
            <v>12.5</v>
          </cell>
          <cell r="G54" t="str">
            <v>15.00.</v>
          </cell>
          <cell r="H54">
            <v>10</v>
          </cell>
          <cell r="I54">
            <v>10.5</v>
          </cell>
          <cell r="J54">
            <v>13.5</v>
          </cell>
          <cell r="K54">
            <v>13</v>
          </cell>
          <cell r="L54">
            <v>23.24</v>
          </cell>
          <cell r="M54">
            <v>12.5</v>
          </cell>
          <cell r="N54">
            <v>9.35</v>
          </cell>
          <cell r="O54">
            <v>9.35</v>
          </cell>
          <cell r="P54">
            <v>23.24</v>
          </cell>
        </row>
        <row r="55">
          <cell r="B55">
            <v>1000052</v>
          </cell>
          <cell r="C55" t="str">
            <v>Монтаж РVС тръби ф160 в бет.кожух</v>
          </cell>
          <cell r="D55" t="str">
            <v>тръби,  бетон (10 см) над тръбата (при проект с армиран бетон армировката се изчислява по позиция 302)</v>
          </cell>
          <cell r="E55" t="str">
            <v>м</v>
          </cell>
          <cell r="F55" t="str">
            <v>16,5</v>
          </cell>
          <cell r="G55">
            <v>17.7</v>
          </cell>
          <cell r="H55">
            <v>11</v>
          </cell>
          <cell r="I55">
            <v>12</v>
          </cell>
          <cell r="J55">
            <v>15</v>
          </cell>
          <cell r="K55">
            <v>15.03</v>
          </cell>
          <cell r="L55">
            <v>26.01</v>
          </cell>
          <cell r="M55">
            <v>14.5</v>
          </cell>
          <cell r="N55">
            <v>12.4</v>
          </cell>
          <cell r="O55">
            <v>11</v>
          </cell>
          <cell r="P55">
            <v>26.01</v>
          </cell>
        </row>
        <row r="56">
          <cell r="B56">
            <v>1000053</v>
          </cell>
          <cell r="C56" t="str">
            <v>Полагане PVC тръби ф110 в изкоп</v>
          </cell>
          <cell r="D56" t="str">
            <v>тръби,  труд</v>
          </cell>
          <cell r="E56" t="str">
            <v>м</v>
          </cell>
          <cell r="F56">
            <v>5.0999999999999996</v>
          </cell>
          <cell r="G56">
            <v>5.44</v>
          </cell>
          <cell r="H56">
            <v>4.8</v>
          </cell>
          <cell r="I56">
            <v>4.5</v>
          </cell>
          <cell r="J56">
            <v>4.62</v>
          </cell>
          <cell r="K56">
            <v>5.5</v>
          </cell>
          <cell r="L56">
            <v>5.55</v>
          </cell>
          <cell r="M56">
            <v>5.9</v>
          </cell>
          <cell r="N56">
            <v>4.4800000000000004</v>
          </cell>
          <cell r="O56">
            <v>4.4800000000000004</v>
          </cell>
          <cell r="P56">
            <v>5.9</v>
          </cell>
        </row>
        <row r="57">
          <cell r="B57">
            <v>1000054</v>
          </cell>
          <cell r="C57" t="str">
            <v>Полагане метална тръба ф125 в изкоп</v>
          </cell>
          <cell r="D57" t="str">
            <v>тръби,  труд</v>
          </cell>
          <cell r="E57" t="str">
            <v>м</v>
          </cell>
          <cell r="F57">
            <v>35</v>
          </cell>
          <cell r="G57">
            <v>38.67</v>
          </cell>
          <cell r="H57">
            <v>32.5</v>
          </cell>
          <cell r="I57">
            <v>32</v>
          </cell>
          <cell r="J57">
            <v>14</v>
          </cell>
          <cell r="K57">
            <v>40.450000000000003</v>
          </cell>
          <cell r="L57">
            <v>25.84</v>
          </cell>
          <cell r="M57">
            <v>21.54</v>
          </cell>
          <cell r="N57">
            <v>29.79</v>
          </cell>
          <cell r="O57">
            <v>14</v>
          </cell>
          <cell r="P57">
            <v>40.450000000000003</v>
          </cell>
        </row>
        <row r="58">
          <cell r="B58">
            <v>1000055</v>
          </cell>
          <cell r="C58" t="str">
            <v>Полагане PVC тръби ф140 в изкоп</v>
          </cell>
          <cell r="D58" t="str">
            <v>тръби,  труд</v>
          </cell>
          <cell r="E58" t="str">
            <v>м</v>
          </cell>
          <cell r="F58">
            <v>8</v>
          </cell>
          <cell r="G58">
            <v>8.85</v>
          </cell>
          <cell r="H58">
            <v>6.5</v>
          </cell>
          <cell r="I58">
            <v>7.6</v>
          </cell>
          <cell r="J58">
            <v>6.4</v>
          </cell>
          <cell r="K58">
            <v>8.35</v>
          </cell>
          <cell r="L58">
            <v>7.86</v>
          </cell>
          <cell r="M58">
            <v>8.19</v>
          </cell>
          <cell r="N58">
            <v>6.66</v>
          </cell>
          <cell r="O58">
            <v>6.4</v>
          </cell>
          <cell r="P58">
            <v>8.85</v>
          </cell>
        </row>
        <row r="59">
          <cell r="B59">
            <v>1000056</v>
          </cell>
          <cell r="C59" t="str">
            <v>Полагане PVC тръби ф160 в изкоп</v>
          </cell>
          <cell r="D59" t="str">
            <v>тръби,  труд</v>
          </cell>
          <cell r="E59" t="str">
            <v>м</v>
          </cell>
          <cell r="F59">
            <v>10.199999999999999</v>
          </cell>
          <cell r="G59">
            <v>11.78</v>
          </cell>
          <cell r="H59">
            <v>7.5</v>
          </cell>
          <cell r="I59">
            <v>8.7799999999999994</v>
          </cell>
          <cell r="J59">
            <v>7.59</v>
          </cell>
          <cell r="K59">
            <v>9.24</v>
          </cell>
          <cell r="L59">
            <v>9.7100000000000009</v>
          </cell>
          <cell r="M59">
            <v>9.86</v>
          </cell>
          <cell r="N59">
            <v>9.56</v>
          </cell>
          <cell r="O59">
            <v>7.5</v>
          </cell>
          <cell r="P59">
            <v>11.78</v>
          </cell>
        </row>
        <row r="60">
          <cell r="B60">
            <v>1000057</v>
          </cell>
          <cell r="C60" t="str">
            <v>Монтаж метална тръба до ф160</v>
          </cell>
          <cell r="D60" t="str">
            <v>труд/доставката на тръбата е срещу фактура</v>
          </cell>
          <cell r="E60" t="str">
            <v>м</v>
          </cell>
          <cell r="F60">
            <v>7</v>
          </cell>
          <cell r="G60">
            <v>13.16</v>
          </cell>
          <cell r="H60">
            <v>5</v>
          </cell>
          <cell r="I60">
            <v>5.8</v>
          </cell>
          <cell r="J60">
            <v>3.02</v>
          </cell>
          <cell r="K60">
            <v>5.28</v>
          </cell>
          <cell r="L60">
            <v>9.7100000000000009</v>
          </cell>
          <cell r="M60">
            <v>27.1</v>
          </cell>
          <cell r="N60">
            <v>5.57</v>
          </cell>
          <cell r="O60">
            <v>3.02</v>
          </cell>
          <cell r="P60">
            <v>27.1</v>
          </cell>
        </row>
        <row r="61">
          <cell r="B61">
            <v>1000058</v>
          </cell>
          <cell r="C61" t="str">
            <v>Направа на подложка с пясък и покриване с PVC лента-за един кабел</v>
          </cell>
          <cell r="D61" t="str">
            <v>10 см пясък,  над кабела втрои пласт 10 см пясък,  поставяне на лента с доставка на материали</v>
          </cell>
          <cell r="E61" t="str">
            <v>м</v>
          </cell>
          <cell r="F61">
            <v>3</v>
          </cell>
          <cell r="G61">
            <v>3.66</v>
          </cell>
          <cell r="H61">
            <v>2.5</v>
          </cell>
          <cell r="I61">
            <v>2.6</v>
          </cell>
          <cell r="J61">
            <v>3.5</v>
          </cell>
          <cell r="K61">
            <v>2.79</v>
          </cell>
          <cell r="L61">
            <v>4.6399999999999997</v>
          </cell>
          <cell r="M61">
            <v>2.8</v>
          </cell>
          <cell r="N61">
            <v>3.22</v>
          </cell>
          <cell r="O61">
            <v>2.5</v>
          </cell>
          <cell r="P61">
            <v>4.6399999999999997</v>
          </cell>
        </row>
        <row r="62">
          <cell r="B62">
            <v>1000059</v>
          </cell>
          <cell r="C62" t="str">
            <v>Направа на подложка с пясък и покриване с PVC лента-за повече от един кабел</v>
          </cell>
          <cell r="D62" t="str">
            <v>10 см пясък,  над кабела втрои пласт 10 см пясък,  поставяне на лента с доставка на материали</v>
          </cell>
          <cell r="E62" t="str">
            <v>м</v>
          </cell>
          <cell r="F62">
            <v>3.5</v>
          </cell>
          <cell r="G62">
            <v>4.22</v>
          </cell>
          <cell r="H62">
            <v>3</v>
          </cell>
          <cell r="I62">
            <v>3.14</v>
          </cell>
          <cell r="J62">
            <v>5.5</v>
          </cell>
          <cell r="K62">
            <v>3.77</v>
          </cell>
          <cell r="L62">
            <v>6.91</v>
          </cell>
          <cell r="M62">
            <v>3.3</v>
          </cell>
          <cell r="N62">
            <v>4.08</v>
          </cell>
          <cell r="O62">
            <v>3</v>
          </cell>
          <cell r="P62">
            <v>6.91</v>
          </cell>
        </row>
        <row r="63">
          <cell r="B63">
            <v>1000060</v>
          </cell>
          <cell r="C63" t="str">
            <v>Направа подложка за кабел с пясък и покриване с тухли-за един кабел</v>
          </cell>
          <cell r="D63" t="str">
            <v>10 см пясък,  над кабела втрои пласт 10 см пясък,  нареждане на тухли с доставка на материали</v>
          </cell>
          <cell r="E63" t="str">
            <v>м</v>
          </cell>
          <cell r="F63">
            <v>5.5</v>
          </cell>
          <cell r="G63">
            <v>6.73</v>
          </cell>
          <cell r="H63">
            <v>4.5</v>
          </cell>
          <cell r="I63">
            <v>5.31</v>
          </cell>
          <cell r="J63">
            <v>7</v>
          </cell>
          <cell r="K63">
            <v>4.95</v>
          </cell>
          <cell r="L63">
            <v>5.3</v>
          </cell>
          <cell r="M63">
            <v>5.6</v>
          </cell>
          <cell r="N63">
            <v>5.81</v>
          </cell>
          <cell r="O63">
            <v>4.5</v>
          </cell>
          <cell r="P63">
            <v>7</v>
          </cell>
        </row>
        <row r="64">
          <cell r="B64">
            <v>1000061</v>
          </cell>
          <cell r="C64" t="str">
            <v>Направа подложка за кабел с пясък и покриване с тухли за повече от един кабел</v>
          </cell>
          <cell r="D64" t="str">
            <v>10 см пясък,  над кабела втрои пласт 10 см пясък,  нареждане на тухли с доставка на материали</v>
          </cell>
          <cell r="E64" t="str">
            <v>м</v>
          </cell>
          <cell r="F64">
            <v>7.7</v>
          </cell>
          <cell r="G64">
            <v>7.38</v>
          </cell>
          <cell r="H64">
            <v>6</v>
          </cell>
          <cell r="I64">
            <v>7</v>
          </cell>
          <cell r="J64">
            <v>11.5</v>
          </cell>
          <cell r="K64">
            <v>6.12</v>
          </cell>
          <cell r="L64">
            <v>9.8000000000000007</v>
          </cell>
          <cell r="M64">
            <v>7.2</v>
          </cell>
          <cell r="N64">
            <v>6.76</v>
          </cell>
          <cell r="O64">
            <v>6</v>
          </cell>
          <cell r="P64">
            <v>11.5</v>
          </cell>
        </row>
        <row r="65">
          <cell r="B65">
            <v>1000062</v>
          </cell>
          <cell r="C65" t="str">
            <v>Монтаж на излазна тръба</v>
          </cell>
          <cell r="D65" t="str">
            <v>тръба до 3 м,  2.5"; отрязване,  пасване,  и прекрепване,  вкарване на кабела в тръбата и уплътняване горния край на тръбата с термошлаух ( PVC)</v>
          </cell>
          <cell r="E65" t="str">
            <v>бр.</v>
          </cell>
          <cell r="F65">
            <v>33</v>
          </cell>
          <cell r="G65">
            <v>22.95</v>
          </cell>
          <cell r="H65">
            <v>21</v>
          </cell>
          <cell r="I65">
            <v>15</v>
          </cell>
          <cell r="J65">
            <v>25</v>
          </cell>
          <cell r="K65">
            <v>19.010000000000002</v>
          </cell>
          <cell r="L65">
            <v>66.97</v>
          </cell>
          <cell r="M65">
            <v>24.5</v>
          </cell>
          <cell r="N65">
            <v>7.31</v>
          </cell>
          <cell r="O65">
            <v>7.31</v>
          </cell>
          <cell r="P65">
            <v>66.97</v>
          </cell>
        </row>
        <row r="66">
          <cell r="B66">
            <v>1000063</v>
          </cell>
          <cell r="C66" t="str">
            <v>Монтаж метална тръба по стълб/стена</v>
          </cell>
          <cell r="D66" t="str">
            <v>тръба до 3 м,  2.5"; отрязване,  пасване,  и прекрепване,  вкарване на кабела в тръбата,  двукратно боядисване и уплътняване горния край на тръбата с термошлаух</v>
          </cell>
          <cell r="E66" t="str">
            <v>бр.</v>
          </cell>
          <cell r="F66">
            <v>36</v>
          </cell>
          <cell r="G66">
            <v>44.56</v>
          </cell>
          <cell r="H66">
            <v>45</v>
          </cell>
          <cell r="I66">
            <v>35</v>
          </cell>
          <cell r="J66">
            <v>45.4</v>
          </cell>
          <cell r="K66">
            <v>50.5</v>
          </cell>
          <cell r="L66">
            <v>67.59</v>
          </cell>
          <cell r="M66">
            <v>26.8</v>
          </cell>
          <cell r="N66">
            <v>35.85</v>
          </cell>
          <cell r="O66">
            <v>26.8</v>
          </cell>
          <cell r="P66">
            <v>67.59</v>
          </cell>
        </row>
        <row r="67">
          <cell r="B67">
            <v>1000064</v>
          </cell>
          <cell r="C67" t="str">
            <v>Доставка и монтаж на метален шлаух до Æ40 с PVC покритие</v>
          </cell>
          <cell r="D67" t="str">
            <v>Закрепване,  включително крепежни елементи</v>
          </cell>
          <cell r="E67" t="str">
            <v>м</v>
          </cell>
          <cell r="F67">
            <v>6.5</v>
          </cell>
          <cell r="G67">
            <v>5.31</v>
          </cell>
          <cell r="H67">
            <v>5</v>
          </cell>
          <cell r="I67">
            <v>4.5</v>
          </cell>
          <cell r="J67">
            <v>5.5</v>
          </cell>
          <cell r="K67">
            <v>4.4000000000000004</v>
          </cell>
          <cell r="L67">
            <v>11.62</v>
          </cell>
          <cell r="M67">
            <v>6.5</v>
          </cell>
          <cell r="N67">
            <v>7.28</v>
          </cell>
          <cell r="O67">
            <v>4.4000000000000004</v>
          </cell>
          <cell r="P67">
            <v>11.62</v>
          </cell>
        </row>
        <row r="68">
          <cell r="B68">
            <v>1000065</v>
          </cell>
          <cell r="C68" t="str">
            <v>Монтаж на гофрирана тръба</v>
          </cell>
          <cell r="D68" t="str">
            <v>Закрепване,  включително крепежни елементи</v>
          </cell>
          <cell r="E68" t="str">
            <v>м</v>
          </cell>
          <cell r="F68">
            <v>3.5</v>
          </cell>
          <cell r="G68">
            <v>3.36</v>
          </cell>
          <cell r="H68">
            <v>3.5</v>
          </cell>
          <cell r="I68">
            <v>3.5</v>
          </cell>
          <cell r="J68">
            <v>2.1800000000000002</v>
          </cell>
          <cell r="K68">
            <v>2.97</v>
          </cell>
          <cell r="L68">
            <v>3.65</v>
          </cell>
          <cell r="M68">
            <v>2.74</v>
          </cell>
          <cell r="N68">
            <v>1.85</v>
          </cell>
          <cell r="O68">
            <v>1.85</v>
          </cell>
          <cell r="P68">
            <v>3.65</v>
          </cell>
        </row>
        <row r="69">
          <cell r="B69">
            <v>1000066</v>
          </cell>
          <cell r="C69" t="str">
            <v>Направа и монтаж репери за кабелни линии</v>
          </cell>
          <cell r="D69" t="str">
            <v>направа на стомано-бетонно реперно стълбче,  поставяне и надписване на репера,  и зариване и трамбоване на дупката</v>
          </cell>
          <cell r="E69" t="str">
            <v>бр.</v>
          </cell>
          <cell r="F69">
            <v>13</v>
          </cell>
          <cell r="G69">
            <v>15.56</v>
          </cell>
          <cell r="H69">
            <v>10</v>
          </cell>
          <cell r="I69">
            <v>12.22</v>
          </cell>
          <cell r="J69">
            <v>11.02</v>
          </cell>
          <cell r="K69">
            <v>12.6</v>
          </cell>
          <cell r="L69">
            <v>14</v>
          </cell>
          <cell r="M69">
            <v>14.4</v>
          </cell>
          <cell r="N69">
            <v>16.309999999999999</v>
          </cell>
          <cell r="O69">
            <v>10</v>
          </cell>
          <cell r="P69">
            <v>16.309999999999999</v>
          </cell>
        </row>
        <row r="70">
          <cell r="B70">
            <v>1000067</v>
          </cell>
          <cell r="C70" t="str">
            <v>Направа шахта за каб. колектор 0.6 м/0.9м</v>
          </cell>
          <cell r="D70" t="str">
            <v>изкоп,  кофраж,  армировка,  бетон, бетонов капак,  зариване</v>
          </cell>
          <cell r="E70" t="str">
            <v>бр.</v>
          </cell>
          <cell r="F70">
            <v>340</v>
          </cell>
          <cell r="G70">
            <v>410</v>
          </cell>
          <cell r="H70">
            <v>390</v>
          </cell>
          <cell r="I70">
            <v>280</v>
          </cell>
          <cell r="J70">
            <v>249.7</v>
          </cell>
          <cell r="K70">
            <v>375</v>
          </cell>
          <cell r="L70">
            <v>276.14999999999998</v>
          </cell>
          <cell r="M70">
            <v>281.47000000000003</v>
          </cell>
          <cell r="N70">
            <v>300.45</v>
          </cell>
          <cell r="O70">
            <v>249.7</v>
          </cell>
          <cell r="P70">
            <v>410</v>
          </cell>
        </row>
        <row r="71">
          <cell r="B71">
            <v>1000068</v>
          </cell>
          <cell r="C71" t="str">
            <v>Направа шахта за каб. колектор 1 м/1м</v>
          </cell>
          <cell r="D71" t="str">
            <v>изкоп,  кофраж,  армировка,  бетон, бетонов капак,  зариване</v>
          </cell>
          <cell r="E71" t="str">
            <v>бр.</v>
          </cell>
          <cell r="F71">
            <v>450</v>
          </cell>
          <cell r="G71">
            <v>460</v>
          </cell>
          <cell r="H71">
            <v>450</v>
          </cell>
          <cell r="I71">
            <v>400</v>
          </cell>
          <cell r="J71">
            <v>347.65</v>
          </cell>
          <cell r="K71">
            <v>463.38</v>
          </cell>
          <cell r="L71">
            <v>510</v>
          </cell>
          <cell r="M71">
            <v>360</v>
          </cell>
          <cell r="N71">
            <v>615.74</v>
          </cell>
          <cell r="O71">
            <v>347.65</v>
          </cell>
          <cell r="P71">
            <v>615.74</v>
          </cell>
        </row>
        <row r="72">
          <cell r="B72">
            <v>1000069</v>
          </cell>
          <cell r="C72" t="str">
            <v>Направа шахта за каб. колектор 1.7 м/1.2м</v>
          </cell>
          <cell r="D72" t="str">
            <v>изкоп,  кофраж,  армировка,  бетон, бетонов капак,  зариване</v>
          </cell>
          <cell r="E72" t="str">
            <v>бр.</v>
          </cell>
          <cell r="F72">
            <v>650</v>
          </cell>
          <cell r="G72">
            <v>667.02</v>
          </cell>
          <cell r="H72">
            <v>590</v>
          </cell>
          <cell r="I72">
            <v>602.91999999999996</v>
          </cell>
          <cell r="J72">
            <v>681</v>
          </cell>
          <cell r="K72">
            <v>610.42999999999995</v>
          </cell>
          <cell r="L72">
            <v>820</v>
          </cell>
          <cell r="M72">
            <v>540</v>
          </cell>
          <cell r="N72">
            <v>795.34</v>
          </cell>
          <cell r="O72">
            <v>540</v>
          </cell>
          <cell r="P72">
            <v>820</v>
          </cell>
        </row>
        <row r="73">
          <cell r="B73">
            <v>1000070</v>
          </cell>
          <cell r="C73" t="str">
            <v>Изкопаване на шахти за муфи</v>
          </cell>
          <cell r="D73" t="str">
            <v>изкопаване,  зариване,  трмбоване,  поставяне и надписване на репер</v>
          </cell>
          <cell r="E73" t="str">
            <v>бр</v>
          </cell>
          <cell r="F73">
            <v>35</v>
          </cell>
          <cell r="G73">
            <v>38.32</v>
          </cell>
          <cell r="H73">
            <v>30</v>
          </cell>
          <cell r="I73">
            <v>30</v>
          </cell>
          <cell r="J73">
            <v>35.29</v>
          </cell>
          <cell r="K73">
            <v>35.28</v>
          </cell>
          <cell r="L73">
            <v>19.98</v>
          </cell>
          <cell r="M73">
            <v>35.5</v>
          </cell>
          <cell r="N73">
            <v>22.73</v>
          </cell>
          <cell r="O73">
            <v>19.98</v>
          </cell>
          <cell r="P73">
            <v>38.32</v>
          </cell>
        </row>
        <row r="74">
          <cell r="B74">
            <v>1000071</v>
          </cell>
          <cell r="C74" t="str">
            <v>Засипване на колектор с пясък</v>
          </cell>
          <cell r="D74" t="str">
            <v>Доставка и разхвърляне на пясък</v>
          </cell>
          <cell r="E74" t="str">
            <v>м3</v>
          </cell>
          <cell r="F74">
            <v>36</v>
          </cell>
          <cell r="G74">
            <v>37.46</v>
          </cell>
          <cell r="H74">
            <v>36</v>
          </cell>
          <cell r="I74">
            <v>30</v>
          </cell>
          <cell r="J74">
            <v>40</v>
          </cell>
          <cell r="K74">
            <v>34.200000000000003</v>
          </cell>
          <cell r="L74">
            <v>55</v>
          </cell>
          <cell r="M74">
            <v>33.51</v>
          </cell>
          <cell r="N74">
            <v>25.17</v>
          </cell>
          <cell r="O74">
            <v>25.17</v>
          </cell>
          <cell r="P74">
            <v>55</v>
          </cell>
        </row>
        <row r="75">
          <cell r="B75">
            <v>1000072</v>
          </cell>
          <cell r="C75" t="str">
            <v xml:space="preserve">Направа на превръзки на кабели </v>
          </cell>
          <cell r="D75" t="str">
            <v>доставка и монтаж на превръзка</v>
          </cell>
          <cell r="E75" t="str">
            <v>бр.</v>
          </cell>
          <cell r="F75">
            <v>0.9</v>
          </cell>
          <cell r="G75">
            <v>0.94</v>
          </cell>
          <cell r="H75">
            <v>0.5</v>
          </cell>
          <cell r="I75">
            <v>0.5</v>
          </cell>
          <cell r="J75">
            <v>0.35</v>
          </cell>
          <cell r="K75">
            <v>0.72</v>
          </cell>
          <cell r="L75">
            <v>1.64</v>
          </cell>
          <cell r="M75">
            <v>0.38</v>
          </cell>
          <cell r="N75">
            <v>0.2</v>
          </cell>
          <cell r="O75">
            <v>0.2</v>
          </cell>
          <cell r="P75">
            <v>1.64</v>
          </cell>
        </row>
        <row r="76">
          <cell r="B76">
            <v>1000073</v>
          </cell>
          <cell r="C76" t="str">
            <v>Полагане на кабел НН по желязна конструкция</v>
          </cell>
          <cell r="D76" t="str">
            <v>Прикрепване на кабела със скоби, /включително  крепежни елементи/</v>
          </cell>
          <cell r="E76" t="str">
            <v>м</v>
          </cell>
          <cell r="F76">
            <v>3.1</v>
          </cell>
          <cell r="G76">
            <v>6.29</v>
          </cell>
          <cell r="H76">
            <v>2.5</v>
          </cell>
          <cell r="I76">
            <v>2.4</v>
          </cell>
          <cell r="J76">
            <v>3.29</v>
          </cell>
          <cell r="K76">
            <v>3.15</v>
          </cell>
          <cell r="L76">
            <v>1.78</v>
          </cell>
          <cell r="M76">
            <v>2.79</v>
          </cell>
          <cell r="N76">
            <v>1.4</v>
          </cell>
          <cell r="O76">
            <v>1.4</v>
          </cell>
          <cell r="P76">
            <v>6.29</v>
          </cell>
        </row>
        <row r="77">
          <cell r="B77">
            <v>1000074</v>
          </cell>
          <cell r="C77" t="str">
            <v>Полагане на кабел в тръба по конструкция</v>
          </cell>
          <cell r="D77" t="str">
            <v>закрепване на тръбата,  изтегляне на кабела</v>
          </cell>
          <cell r="E77" t="str">
            <v>м</v>
          </cell>
          <cell r="F77">
            <v>3.7</v>
          </cell>
          <cell r="G77">
            <v>3.22</v>
          </cell>
          <cell r="H77">
            <v>2.5</v>
          </cell>
          <cell r="I77">
            <v>2.4</v>
          </cell>
          <cell r="J77">
            <v>2.27</v>
          </cell>
          <cell r="K77">
            <v>3.13</v>
          </cell>
          <cell r="L77">
            <v>2.0699999999999998</v>
          </cell>
          <cell r="M77">
            <v>3.03</v>
          </cell>
          <cell r="N77">
            <v>1.58</v>
          </cell>
          <cell r="O77">
            <v>1.58</v>
          </cell>
          <cell r="P77">
            <v>3.7</v>
          </cell>
        </row>
        <row r="78">
          <cell r="B78">
            <v>1000075</v>
          </cell>
          <cell r="C78" t="str">
            <v>Полагане на кабел СрН по желязна конструкция</v>
          </cell>
          <cell r="D78" t="str">
            <v>Прикрепване на кабела със скоби, /включително  крепежни елементи/</v>
          </cell>
          <cell r="E78" t="str">
            <v>м</v>
          </cell>
          <cell r="F78">
            <v>3.7</v>
          </cell>
          <cell r="G78">
            <v>6</v>
          </cell>
          <cell r="H78">
            <v>3</v>
          </cell>
          <cell r="I78">
            <v>3</v>
          </cell>
          <cell r="J78">
            <v>5</v>
          </cell>
          <cell r="K78">
            <v>3.92</v>
          </cell>
          <cell r="L78">
            <v>1.93</v>
          </cell>
          <cell r="M78">
            <v>2.79</v>
          </cell>
          <cell r="N78">
            <v>1.68</v>
          </cell>
          <cell r="O78">
            <v>1.68</v>
          </cell>
          <cell r="P78">
            <v>6</v>
          </cell>
        </row>
        <row r="79">
          <cell r="B79">
            <v>1000076</v>
          </cell>
          <cell r="C79" t="str">
            <v>Полагане на кабел в изкоп до 3х50 мм2 включително</v>
          </cell>
          <cell r="D79" t="str">
            <v>пробутване на барабан,  развиване на кабела,  полагане,  отрязване и запушване</v>
          </cell>
          <cell r="E79" t="str">
            <v>м</v>
          </cell>
          <cell r="F79">
            <v>0.75</v>
          </cell>
          <cell r="G79">
            <v>0.93</v>
          </cell>
          <cell r="H79">
            <v>0.6</v>
          </cell>
          <cell r="I79">
            <v>0.5</v>
          </cell>
          <cell r="J79">
            <v>1.3</v>
          </cell>
          <cell r="K79">
            <v>0.77</v>
          </cell>
          <cell r="L79">
            <v>1.21</v>
          </cell>
          <cell r="M79">
            <v>0.7</v>
          </cell>
          <cell r="N79">
            <v>0.92</v>
          </cell>
          <cell r="O79">
            <v>0.5</v>
          </cell>
          <cell r="P79">
            <v>1.3</v>
          </cell>
        </row>
        <row r="80">
          <cell r="B80">
            <v>1000077</v>
          </cell>
          <cell r="C80" t="str">
            <v>Полагане на кабел в изкоп до 3х95 мм2 включително</v>
          </cell>
          <cell r="D80" t="str">
            <v>пробутване на барабан,  развиване на кабела,  полагане,  отрязване и запушване</v>
          </cell>
          <cell r="E80" t="str">
            <v>м</v>
          </cell>
          <cell r="F80">
            <v>1.1499999999999999</v>
          </cell>
          <cell r="G80">
            <v>0.91</v>
          </cell>
          <cell r="H80">
            <v>1</v>
          </cell>
          <cell r="I80">
            <v>1</v>
          </cell>
          <cell r="J80">
            <v>2</v>
          </cell>
          <cell r="K80">
            <v>1.08</v>
          </cell>
          <cell r="L80">
            <v>1.21</v>
          </cell>
          <cell r="M80">
            <v>1.25</v>
          </cell>
          <cell r="N80">
            <v>1.1100000000000001</v>
          </cell>
          <cell r="O80">
            <v>0.91</v>
          </cell>
          <cell r="P80">
            <v>2</v>
          </cell>
        </row>
        <row r="81">
          <cell r="B81">
            <v>1000078</v>
          </cell>
          <cell r="C81" t="str">
            <v>Полагане на кабел в изкоп над 3х120 мм2 включително</v>
          </cell>
          <cell r="D81" t="str">
            <v>пробутване на барабан,  развиване на кабела,  полагане,  отрязване и запушване</v>
          </cell>
          <cell r="E81" t="str">
            <v>м</v>
          </cell>
          <cell r="F81">
            <v>1.7</v>
          </cell>
          <cell r="G81">
            <v>1.73</v>
          </cell>
          <cell r="H81">
            <v>1.5</v>
          </cell>
          <cell r="I81">
            <v>1.5</v>
          </cell>
          <cell r="J81">
            <v>2</v>
          </cell>
          <cell r="K81">
            <v>1.56</v>
          </cell>
          <cell r="L81">
            <v>1.21</v>
          </cell>
          <cell r="M81">
            <v>1.75</v>
          </cell>
          <cell r="N81">
            <v>1.39</v>
          </cell>
          <cell r="O81">
            <v>1.21</v>
          </cell>
          <cell r="P81">
            <v>2</v>
          </cell>
        </row>
        <row r="82">
          <cell r="B82">
            <v>1000079</v>
          </cell>
          <cell r="C82" t="str">
            <v xml:space="preserve">Полагане на кабел СрН в изкоп до 95 мм2 включително-едно жило </v>
          </cell>
          <cell r="D82" t="str">
            <v>пробутване на барабан,  развиване на кабела,  полагане,  отрязване и запушване,  превръзки на 3-тефази с лента РVС.през 3м.</v>
          </cell>
          <cell r="E82" t="str">
            <v>м</v>
          </cell>
          <cell r="F82">
            <v>1.2</v>
          </cell>
          <cell r="G82">
            <v>1.06</v>
          </cell>
          <cell r="H82">
            <v>0.8</v>
          </cell>
          <cell r="I82">
            <v>0.9</v>
          </cell>
          <cell r="J82">
            <v>2</v>
          </cell>
          <cell r="K82">
            <v>1.08</v>
          </cell>
          <cell r="L82">
            <v>1.21</v>
          </cell>
          <cell r="M82">
            <v>1.4</v>
          </cell>
          <cell r="N82">
            <v>0.76</v>
          </cell>
          <cell r="O82">
            <v>0.76</v>
          </cell>
          <cell r="P82">
            <v>2</v>
          </cell>
        </row>
        <row r="83">
          <cell r="B83">
            <v>1000080</v>
          </cell>
          <cell r="C83" t="str">
            <v xml:space="preserve">Полагане на кабел СрН в изкоп над 120 мм2 включително-едно жило </v>
          </cell>
          <cell r="D83" t="str">
            <v>пробутване на барабан,  развиване на кабела,  полагане,  отрязване и запушване,  превръзки на 3-тефази с лента РVС.през 3м.</v>
          </cell>
          <cell r="E83" t="str">
            <v>м</v>
          </cell>
          <cell r="F83">
            <v>1.55</v>
          </cell>
          <cell r="G83">
            <v>1.64</v>
          </cell>
          <cell r="H83">
            <v>1.45</v>
          </cell>
          <cell r="I83">
            <v>1.4</v>
          </cell>
          <cell r="J83">
            <v>2</v>
          </cell>
          <cell r="K83">
            <v>1.48</v>
          </cell>
          <cell r="L83">
            <v>1.21</v>
          </cell>
          <cell r="M83">
            <v>1.7</v>
          </cell>
          <cell r="N83">
            <v>1.26</v>
          </cell>
          <cell r="O83">
            <v>1.21</v>
          </cell>
          <cell r="P83">
            <v>2</v>
          </cell>
        </row>
        <row r="84">
          <cell r="B84">
            <v>1000081</v>
          </cell>
          <cell r="C84" t="str">
            <v>Изтегляне кабел в тръба до 3х50 мм2 включително</v>
          </cell>
          <cell r="D84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4" t="str">
            <v>м</v>
          </cell>
          <cell r="F84">
            <v>1.25</v>
          </cell>
          <cell r="G84">
            <v>1.1599999999999999</v>
          </cell>
          <cell r="H84">
            <v>1</v>
          </cell>
          <cell r="I84">
            <v>1</v>
          </cell>
          <cell r="J84">
            <v>2</v>
          </cell>
          <cell r="K84">
            <v>1.08</v>
          </cell>
          <cell r="L84">
            <v>1.41</v>
          </cell>
          <cell r="M84">
            <v>1.5</v>
          </cell>
          <cell r="N84">
            <v>1.02</v>
          </cell>
          <cell r="O84">
            <v>1</v>
          </cell>
          <cell r="P84">
            <v>2</v>
          </cell>
        </row>
        <row r="85">
          <cell r="B85">
            <v>1000082</v>
          </cell>
          <cell r="C85" t="str">
            <v>Изтегляне кабел в тръба до 3х95 мм2 включително</v>
          </cell>
          <cell r="D85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5" t="str">
            <v>м</v>
          </cell>
          <cell r="F85">
            <v>1.6</v>
          </cell>
          <cell r="G85">
            <v>1.51</v>
          </cell>
          <cell r="H85">
            <v>1.3</v>
          </cell>
          <cell r="I85">
            <v>1.3</v>
          </cell>
          <cell r="J85">
            <v>2</v>
          </cell>
          <cell r="K85">
            <v>1.44</v>
          </cell>
          <cell r="L85">
            <v>1.41</v>
          </cell>
          <cell r="M85">
            <v>1.8</v>
          </cell>
          <cell r="N85">
            <v>1.2</v>
          </cell>
          <cell r="O85">
            <v>1.2</v>
          </cell>
          <cell r="P85">
            <v>2</v>
          </cell>
        </row>
        <row r="86">
          <cell r="B86">
            <v>1000083</v>
          </cell>
          <cell r="C86" t="str">
            <v>Изтегляне кабел в тръби над 3х120 мм2 ключително</v>
          </cell>
          <cell r="D86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6" t="str">
            <v>м</v>
          </cell>
          <cell r="F86">
            <v>2.2000000000000002</v>
          </cell>
          <cell r="G86">
            <v>2.06</v>
          </cell>
          <cell r="H86">
            <v>1.95</v>
          </cell>
          <cell r="I86">
            <v>1.8</v>
          </cell>
          <cell r="J86">
            <v>2</v>
          </cell>
          <cell r="K86">
            <v>1.98</v>
          </cell>
          <cell r="L86">
            <v>1.41</v>
          </cell>
          <cell r="M86">
            <v>2.27</v>
          </cell>
          <cell r="N86">
            <v>1.75</v>
          </cell>
          <cell r="O86">
            <v>1.41</v>
          </cell>
          <cell r="P86">
            <v>2.27</v>
          </cell>
        </row>
        <row r="87">
          <cell r="B87">
            <v>1000084</v>
          </cell>
          <cell r="C87" t="str">
            <v>Изтегляне на кабел СрН в тръби до 95 мм2 включително-едно жило</v>
          </cell>
          <cell r="D87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7" t="str">
            <v>м</v>
          </cell>
          <cell r="F87">
            <v>1.4</v>
          </cell>
          <cell r="G87">
            <v>1.1200000000000001</v>
          </cell>
          <cell r="H87">
            <v>1.52</v>
          </cell>
          <cell r="I87">
            <v>0.98</v>
          </cell>
          <cell r="J87">
            <v>2</v>
          </cell>
          <cell r="K87">
            <v>1.02</v>
          </cell>
          <cell r="L87">
            <v>1.41</v>
          </cell>
          <cell r="M87">
            <v>1.8</v>
          </cell>
          <cell r="N87">
            <v>0.83</v>
          </cell>
          <cell r="O87">
            <v>0.83</v>
          </cell>
          <cell r="P87">
            <v>2</v>
          </cell>
        </row>
        <row r="88">
          <cell r="B88">
            <v>1000085</v>
          </cell>
          <cell r="C88" t="str">
            <v>Изтегляне на кабел СрН в тръби над 120 мм2 включително-едно жило</v>
          </cell>
          <cell r="D88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8" t="str">
            <v>м</v>
          </cell>
          <cell r="F88">
            <v>1.9</v>
          </cell>
          <cell r="G88">
            <v>1.9</v>
          </cell>
          <cell r="H88">
            <v>1.7</v>
          </cell>
          <cell r="I88">
            <v>1.65</v>
          </cell>
          <cell r="J88">
            <v>2</v>
          </cell>
          <cell r="K88">
            <v>1.8</v>
          </cell>
          <cell r="L88">
            <v>1.51</v>
          </cell>
          <cell r="M88">
            <v>2</v>
          </cell>
          <cell r="N88">
            <v>1.57</v>
          </cell>
          <cell r="O88">
            <v>1.51</v>
          </cell>
          <cell r="P88">
            <v>2</v>
          </cell>
        </row>
        <row r="89">
          <cell r="B89">
            <v>1000086</v>
          </cell>
          <cell r="C89" t="str">
            <v>Изваждане на кабел от изкоп над 3х95+50/4х95/ мм2 включително</v>
          </cell>
          <cell r="D89" t="str">
            <v xml:space="preserve">изваждане от предварително изкопан изкоп </v>
          </cell>
          <cell r="E89" t="str">
            <v xml:space="preserve">м </v>
          </cell>
          <cell r="F89">
            <v>0.8</v>
          </cell>
          <cell r="G89">
            <v>0.84</v>
          </cell>
          <cell r="H89">
            <v>0.5</v>
          </cell>
          <cell r="I89">
            <v>0.5</v>
          </cell>
          <cell r="J89">
            <v>1.21</v>
          </cell>
          <cell r="K89">
            <v>0.72</v>
          </cell>
          <cell r="L89">
            <v>0.98</v>
          </cell>
          <cell r="M89">
            <v>0.9</v>
          </cell>
          <cell r="N89">
            <v>0.2</v>
          </cell>
          <cell r="O89">
            <v>0.2</v>
          </cell>
          <cell r="P89">
            <v>1.21</v>
          </cell>
        </row>
        <row r="90">
          <cell r="B90">
            <v>1000087</v>
          </cell>
          <cell r="C90" t="str">
            <v>Изваждане на кабел СрН от изкоп до 95 мм2 включително-за едно жило</v>
          </cell>
          <cell r="D90" t="str">
            <v xml:space="preserve">изваждане от предварително изкопан изкоп </v>
          </cell>
          <cell r="E90" t="str">
            <v>м</v>
          </cell>
          <cell r="F90">
            <v>0.75</v>
          </cell>
          <cell r="G90">
            <v>0.36</v>
          </cell>
          <cell r="H90">
            <v>0.5</v>
          </cell>
          <cell r="I90">
            <v>0.4</v>
          </cell>
          <cell r="J90">
            <v>1.21</v>
          </cell>
          <cell r="K90">
            <v>0.81</v>
          </cell>
          <cell r="L90">
            <v>0.49</v>
          </cell>
          <cell r="M90">
            <v>0.9</v>
          </cell>
          <cell r="N90">
            <v>0.2</v>
          </cell>
          <cell r="O90">
            <v>0.2</v>
          </cell>
          <cell r="P90">
            <v>1.21</v>
          </cell>
        </row>
        <row r="91">
          <cell r="B91">
            <v>1000088</v>
          </cell>
          <cell r="C91" t="str">
            <v>Изваждане на кабел СрН от изкоп над 120 мм2 включително-за едно жило</v>
          </cell>
          <cell r="D91" t="str">
            <v xml:space="preserve">изваждане от предварително изкопан изкоп </v>
          </cell>
          <cell r="E91" t="str">
            <v>м</v>
          </cell>
          <cell r="F91">
            <v>0.9</v>
          </cell>
          <cell r="G91">
            <v>0.56999999999999995</v>
          </cell>
          <cell r="H91">
            <v>0.5</v>
          </cell>
          <cell r="I91">
            <v>0.3</v>
          </cell>
          <cell r="J91">
            <v>1.21</v>
          </cell>
          <cell r="K91">
            <v>0.9</v>
          </cell>
          <cell r="L91">
            <v>0.69</v>
          </cell>
          <cell r="M91">
            <v>0.9</v>
          </cell>
          <cell r="N91">
            <v>0.21</v>
          </cell>
          <cell r="O91">
            <v>0.21</v>
          </cell>
          <cell r="P91">
            <v>1.21</v>
          </cell>
        </row>
        <row r="92">
          <cell r="B92">
            <v>1000089</v>
          </cell>
          <cell r="C92" t="str">
            <v>Доставка и монтаж на кабелни марки (комплект релефна PVC)</v>
          </cell>
          <cell r="D92" t="str">
            <v>В двата края на кабела,  с направа надпис и монтаж на същата</v>
          </cell>
          <cell r="E92" t="str">
            <v>ком</v>
          </cell>
          <cell r="F92">
            <v>1.7</v>
          </cell>
          <cell r="G92">
            <v>2.14</v>
          </cell>
          <cell r="H92">
            <v>2.06</v>
          </cell>
          <cell r="I92">
            <v>1</v>
          </cell>
          <cell r="J92">
            <v>2.5</v>
          </cell>
          <cell r="K92">
            <v>1.8</v>
          </cell>
          <cell r="L92">
            <v>1.6</v>
          </cell>
          <cell r="M92">
            <v>1.62</v>
          </cell>
          <cell r="N92">
            <v>6.29</v>
          </cell>
          <cell r="O92">
            <v>1</v>
          </cell>
          <cell r="P92">
            <v>6.29</v>
          </cell>
        </row>
        <row r="93">
          <cell r="B93">
            <v>1000090</v>
          </cell>
          <cell r="C93" t="str">
            <v>Направа на кабелна глава НН до 3х70+35 мм2  (4х70 мм2) включително  (за 4-те жила)</v>
          </cell>
          <cell r="D93" t="str">
            <v>направа на разделка, кербоване на обувки, бандажиране, закрепване към съоръжението</v>
          </cell>
          <cell r="E93" t="str">
            <v>бр.</v>
          </cell>
          <cell r="F93">
            <v>25</v>
          </cell>
          <cell r="G93">
            <v>27.76</v>
          </cell>
          <cell r="H93">
            <v>24.6</v>
          </cell>
          <cell r="I93">
            <v>24.5</v>
          </cell>
          <cell r="J93">
            <v>27.22</v>
          </cell>
          <cell r="K93">
            <v>23</v>
          </cell>
          <cell r="L93">
            <v>26.38</v>
          </cell>
          <cell r="M93">
            <v>13.07</v>
          </cell>
          <cell r="N93">
            <v>28.88</v>
          </cell>
          <cell r="O93">
            <v>13.07</v>
          </cell>
          <cell r="P93">
            <v>28.88</v>
          </cell>
        </row>
        <row r="94">
          <cell r="B94">
            <v>1000091</v>
          </cell>
          <cell r="C94" t="str">
            <v>Направа на кабелна глава НН над 3х95+50 мм2  (4х95 мм2) включително  (за 4-те жила)</v>
          </cell>
          <cell r="D94" t="str">
            <v>направа на разделка, кербоване на обувки, бандажиране, закрепване към съоръжението</v>
          </cell>
          <cell r="E94" t="str">
            <v>бр.</v>
          </cell>
          <cell r="F94">
            <v>32</v>
          </cell>
          <cell r="G94">
            <v>30.25</v>
          </cell>
          <cell r="H94">
            <v>28</v>
          </cell>
          <cell r="I94">
            <v>28</v>
          </cell>
          <cell r="J94">
            <v>30.24</v>
          </cell>
          <cell r="K94">
            <v>26.32</v>
          </cell>
          <cell r="L94">
            <v>33.42</v>
          </cell>
          <cell r="M94">
            <v>13.07</v>
          </cell>
          <cell r="N94">
            <v>31.11</v>
          </cell>
          <cell r="O94">
            <v>13.07</v>
          </cell>
          <cell r="P94">
            <v>33.42</v>
          </cell>
        </row>
        <row r="95">
          <cell r="B95">
            <v>1000092</v>
          </cell>
          <cell r="C95" t="str">
            <v>Направа на кабелна глава СрН,  комплект за три жила</v>
          </cell>
          <cell r="D95" t="str">
            <v>направа на разделка,  кербоване на обувки,  монтаж на кабелна глава,  бандажиране,  заземяване,  ел. подвързване към съоръжението</v>
          </cell>
          <cell r="E95" t="str">
            <v>бр.</v>
          </cell>
          <cell r="F95">
            <v>98</v>
          </cell>
          <cell r="G95">
            <v>88.25</v>
          </cell>
          <cell r="H95">
            <v>90</v>
          </cell>
          <cell r="I95">
            <v>90</v>
          </cell>
          <cell r="J95">
            <v>75.599999999999994</v>
          </cell>
          <cell r="K95">
            <v>90</v>
          </cell>
          <cell r="L95">
            <v>52</v>
          </cell>
          <cell r="M95">
            <v>89.1</v>
          </cell>
          <cell r="N95">
            <v>83.11</v>
          </cell>
          <cell r="O95">
            <v>52</v>
          </cell>
          <cell r="P95">
            <v>98</v>
          </cell>
        </row>
        <row r="96">
          <cell r="B96">
            <v>1000093</v>
          </cell>
          <cell r="C96" t="str">
            <v>Направа на кабелна глава СрН за едно жило-ремонт</v>
          </cell>
          <cell r="D96" t="str">
            <v>направа на разделка,  кербоване на обувки,  монтаж на кабелна глава,  бандажиране,  заземяване,  ел. подвързване към съоръжението</v>
          </cell>
          <cell r="E96" t="str">
            <v>бр.</v>
          </cell>
          <cell r="F96">
            <v>35</v>
          </cell>
          <cell r="G96">
            <v>39.229999999999997</v>
          </cell>
          <cell r="H96">
            <v>38</v>
          </cell>
          <cell r="I96">
            <v>30</v>
          </cell>
          <cell r="J96">
            <v>24.19</v>
          </cell>
          <cell r="K96">
            <v>32.64</v>
          </cell>
          <cell r="L96">
            <v>27.22</v>
          </cell>
          <cell r="M96">
            <v>29.7</v>
          </cell>
          <cell r="N96">
            <v>19.75</v>
          </cell>
          <cell r="O96">
            <v>19.75</v>
          </cell>
          <cell r="P96">
            <v>39.229999999999997</v>
          </cell>
        </row>
        <row r="97">
          <cell r="B97">
            <v>1000094</v>
          </cell>
          <cell r="C97" t="str">
            <v>Направа на кабелни муфи до 3х70+35 мм2  (4х70 мм2) включително  (за 4-те жила)</v>
          </cell>
          <cell r="D97" t="str">
            <v>направа на разделка,  кербоване на втулки и монтаж на муфа</v>
          </cell>
          <cell r="E97" t="str">
            <v>бр.</v>
          </cell>
          <cell r="F97">
            <v>41</v>
          </cell>
          <cell r="G97">
            <v>42</v>
          </cell>
          <cell r="H97">
            <v>35</v>
          </cell>
          <cell r="I97">
            <v>38.28</v>
          </cell>
          <cell r="J97">
            <v>30.24</v>
          </cell>
          <cell r="K97">
            <v>40.5</v>
          </cell>
          <cell r="L97">
            <v>38.56</v>
          </cell>
          <cell r="M97">
            <v>33.86</v>
          </cell>
          <cell r="N97">
            <v>31.5</v>
          </cell>
          <cell r="O97">
            <v>30.24</v>
          </cell>
          <cell r="P97">
            <v>42</v>
          </cell>
        </row>
        <row r="98">
          <cell r="B98">
            <v>1000095</v>
          </cell>
          <cell r="C98" t="str">
            <v>Направа на кабелни муфи над 3х95+50 мм2  (4х95 мм2) включително  (за 4-те жила)</v>
          </cell>
          <cell r="D98" t="str">
            <v>направа на разделка,  кербоване на втулки и монтаж на муфа</v>
          </cell>
          <cell r="E98" t="str">
            <v>бр.</v>
          </cell>
          <cell r="F98">
            <v>55</v>
          </cell>
          <cell r="G98">
            <v>54.89</v>
          </cell>
          <cell r="H98">
            <v>45</v>
          </cell>
          <cell r="I98">
            <v>45</v>
          </cell>
          <cell r="J98">
            <v>45.36</v>
          </cell>
          <cell r="K98">
            <v>55</v>
          </cell>
          <cell r="L98">
            <v>45.66</v>
          </cell>
          <cell r="M98">
            <v>33.86</v>
          </cell>
          <cell r="N98">
            <v>40.07</v>
          </cell>
          <cell r="O98">
            <v>33.86</v>
          </cell>
          <cell r="P98">
            <v>55</v>
          </cell>
        </row>
        <row r="99">
          <cell r="B99">
            <v>1000096</v>
          </cell>
          <cell r="C99" t="str">
            <v>Направа на муфа СрН- за едно жило</v>
          </cell>
          <cell r="D99" t="str">
            <v>направа на разделка,  кербоване на съединител,  монтаж на муфа</v>
          </cell>
          <cell r="E99" t="str">
            <v>бр.</v>
          </cell>
          <cell r="F99">
            <v>80</v>
          </cell>
          <cell r="G99">
            <v>75.010000000000005</v>
          </cell>
          <cell r="H99">
            <v>80</v>
          </cell>
          <cell r="I99">
            <v>80</v>
          </cell>
          <cell r="J99">
            <v>60</v>
          </cell>
          <cell r="K99">
            <v>78</v>
          </cell>
          <cell r="L99">
            <v>59.27</v>
          </cell>
          <cell r="M99">
            <v>80</v>
          </cell>
          <cell r="N99">
            <v>78.489999999999995</v>
          </cell>
          <cell r="O99">
            <v>59.27</v>
          </cell>
          <cell r="P99">
            <v>80</v>
          </cell>
        </row>
        <row r="100">
          <cell r="B100">
            <v>1000097</v>
          </cell>
          <cell r="C100" t="str">
            <v>Направа на преходна муфа СрН  (за три жила)</v>
          </cell>
          <cell r="D100" t="str">
            <v>направа на разделка,  кербоване на съединител,  монтаж на муфа</v>
          </cell>
          <cell r="E100" t="str">
            <v>бр.</v>
          </cell>
          <cell r="F100">
            <v>240</v>
          </cell>
          <cell r="G100">
            <v>215.34</v>
          </cell>
          <cell r="H100">
            <v>200</v>
          </cell>
          <cell r="I100">
            <v>200.5</v>
          </cell>
          <cell r="J100">
            <v>190</v>
          </cell>
          <cell r="K100">
            <v>210</v>
          </cell>
          <cell r="L100">
            <v>139.97999999999999</v>
          </cell>
          <cell r="M100">
            <v>150</v>
          </cell>
          <cell r="N100">
            <v>166.22</v>
          </cell>
          <cell r="O100">
            <v>139.97999999999999</v>
          </cell>
          <cell r="P100">
            <v>240</v>
          </cell>
        </row>
        <row r="101">
          <cell r="B101">
            <v>1000098</v>
          </cell>
          <cell r="C101" t="str">
            <v>Направа на преходна муфа СрН  (за едно жило-ремонт)</v>
          </cell>
          <cell r="D101" t="str">
            <v>направа на разделка,  кербоване на съединител,  монтаж на муфа</v>
          </cell>
          <cell r="E101" t="str">
            <v>бр.</v>
          </cell>
          <cell r="F101">
            <v>78</v>
          </cell>
          <cell r="G101">
            <v>75.02</v>
          </cell>
          <cell r="H101">
            <v>70</v>
          </cell>
          <cell r="I101">
            <v>60</v>
          </cell>
          <cell r="J101">
            <v>65</v>
          </cell>
          <cell r="K101">
            <v>55</v>
          </cell>
          <cell r="L101">
            <v>39.979999999999997</v>
          </cell>
          <cell r="M101">
            <v>80</v>
          </cell>
          <cell r="N101">
            <v>55.4</v>
          </cell>
          <cell r="O101">
            <v>39.979999999999997</v>
          </cell>
          <cell r="P101">
            <v>80</v>
          </cell>
        </row>
        <row r="102">
          <cell r="B102">
            <v>1000099</v>
          </cell>
          <cell r="C102" t="str">
            <v>Възстановяване на външна изолация на кабел</v>
          </cell>
          <cell r="D102" t="str">
            <v>навиване на херметизираща лента</v>
          </cell>
          <cell r="E102" t="str">
            <v>бр.</v>
          </cell>
          <cell r="F102">
            <v>11.5</v>
          </cell>
          <cell r="G102">
            <v>8.33</v>
          </cell>
          <cell r="H102">
            <v>10</v>
          </cell>
          <cell r="I102">
            <v>2</v>
          </cell>
          <cell r="J102">
            <v>15</v>
          </cell>
          <cell r="K102">
            <v>12.07</v>
          </cell>
          <cell r="L102">
            <v>9.98</v>
          </cell>
          <cell r="M102">
            <v>3.41</v>
          </cell>
          <cell r="N102">
            <v>9.23</v>
          </cell>
          <cell r="O102">
            <v>2</v>
          </cell>
          <cell r="P102">
            <v>15</v>
          </cell>
        </row>
        <row r="103">
          <cell r="B103">
            <v>1000100</v>
          </cell>
          <cell r="C103" t="str">
            <v xml:space="preserve">Подвързване на кабел към съществуващо табло / съоръжение </v>
          </cell>
          <cell r="D103" t="str">
            <v>направа на разделка, бандажиране, присъединяване към тоководещи части и закрепване (механично) към съоръжението (когато не се използват кабелни обувки и термосвиваем ръкав)</v>
          </cell>
          <cell r="E103" t="str">
            <v>бр.</v>
          </cell>
          <cell r="F103">
            <v>5</v>
          </cell>
          <cell r="G103">
            <v>3.18</v>
          </cell>
          <cell r="H103">
            <v>9</v>
          </cell>
          <cell r="I103">
            <v>5.8</v>
          </cell>
          <cell r="J103">
            <v>7.56</v>
          </cell>
          <cell r="K103">
            <v>3.78</v>
          </cell>
          <cell r="L103">
            <v>4.96</v>
          </cell>
          <cell r="M103">
            <v>4.54</v>
          </cell>
          <cell r="N103">
            <v>7.39</v>
          </cell>
          <cell r="O103">
            <v>3.18</v>
          </cell>
          <cell r="P103">
            <v>9</v>
          </cell>
        </row>
        <row r="104">
          <cell r="B104">
            <v>1000101</v>
          </cell>
          <cell r="C104" t="str">
            <v>Сфазировка на кабелна линия НН  (за 3-те жила)</v>
          </cell>
          <cell r="D104" t="str">
            <v>Определяне реда на фазите и ел. подвързване към съоръжението</v>
          </cell>
          <cell r="E104" t="str">
            <v>бр.</v>
          </cell>
          <cell r="F104">
            <v>7</v>
          </cell>
          <cell r="G104">
            <v>9</v>
          </cell>
          <cell r="H104">
            <v>4</v>
          </cell>
          <cell r="I104">
            <v>4</v>
          </cell>
          <cell r="J104">
            <v>12.1</v>
          </cell>
          <cell r="K104">
            <v>7.06</v>
          </cell>
          <cell r="L104">
            <v>11.36</v>
          </cell>
          <cell r="M104">
            <v>8.1</v>
          </cell>
          <cell r="N104">
            <v>6.46</v>
          </cell>
          <cell r="O104">
            <v>4</v>
          </cell>
          <cell r="P104">
            <v>12.1</v>
          </cell>
        </row>
        <row r="105">
          <cell r="B105">
            <v>1000102</v>
          </cell>
          <cell r="C105" t="str">
            <v>Сфазировка на кабелна линия СрН  (за 3-те жила)</v>
          </cell>
          <cell r="D105" t="str">
            <v>Определяне реда на фазите и ел. подвързване към съоръжението</v>
          </cell>
          <cell r="E105" t="str">
            <v>бр.</v>
          </cell>
          <cell r="F105">
            <v>11</v>
          </cell>
          <cell r="G105">
            <v>15</v>
          </cell>
          <cell r="H105">
            <v>10</v>
          </cell>
          <cell r="I105">
            <v>10</v>
          </cell>
          <cell r="J105">
            <v>15.12</v>
          </cell>
          <cell r="K105">
            <v>10.91</v>
          </cell>
          <cell r="L105">
            <v>30.41</v>
          </cell>
          <cell r="M105">
            <v>8</v>
          </cell>
          <cell r="N105">
            <v>10.16</v>
          </cell>
          <cell r="P105">
            <v>30.41</v>
          </cell>
        </row>
        <row r="106">
          <cell r="B106">
            <v>1000103</v>
          </cell>
          <cell r="C106" t="str">
            <v>Направа на фундамент  (от инертни материали)</v>
          </cell>
          <cell r="D106" t="str">
            <v>направа на изкоп,  полагане на бетона,  зидане с тухли или бетон блокчета+ арматура (измерва се целият фундамент)</v>
          </cell>
          <cell r="E106" t="str">
            <v>м3</v>
          </cell>
          <cell r="F106">
            <v>185</v>
          </cell>
          <cell r="G106">
            <v>190.55</v>
          </cell>
          <cell r="H106">
            <v>90</v>
          </cell>
          <cell r="I106">
            <v>120</v>
          </cell>
          <cell r="J106">
            <v>235</v>
          </cell>
          <cell r="K106">
            <v>118.45</v>
          </cell>
          <cell r="L106">
            <v>161.07</v>
          </cell>
          <cell r="M106">
            <v>190</v>
          </cell>
          <cell r="N106">
            <v>118.6</v>
          </cell>
          <cell r="O106">
            <v>90</v>
          </cell>
          <cell r="P106">
            <v>235</v>
          </cell>
        </row>
        <row r="107">
          <cell r="B107">
            <v>1000104</v>
          </cell>
          <cell r="C107" t="str">
            <v>Монтаж ШК</v>
          </cell>
          <cell r="D107" t="str">
            <v>Изкоп и механичен монтаж на касета</v>
          </cell>
          <cell r="E107" t="str">
            <v>бр.</v>
          </cell>
          <cell r="F107">
            <v>78</v>
          </cell>
          <cell r="G107">
            <v>80.89</v>
          </cell>
          <cell r="H107">
            <v>80</v>
          </cell>
          <cell r="I107">
            <v>80</v>
          </cell>
          <cell r="J107">
            <v>40</v>
          </cell>
          <cell r="K107">
            <v>80.34</v>
          </cell>
          <cell r="L107">
            <v>24.52</v>
          </cell>
          <cell r="M107">
            <v>65.42</v>
          </cell>
          <cell r="N107">
            <v>68.23</v>
          </cell>
          <cell r="O107">
            <v>24.52</v>
          </cell>
          <cell r="P107">
            <v>80.89</v>
          </cell>
        </row>
        <row r="108">
          <cell r="B108">
            <v>1000105</v>
          </cell>
          <cell r="C108" t="str">
            <v>Демонтаж на ШК</v>
          </cell>
          <cell r="D108" t="str">
            <v>Разкачане на кабели и механичен демонтаж на касета</v>
          </cell>
          <cell r="E108" t="str">
            <v>бр.</v>
          </cell>
          <cell r="F108">
            <v>30</v>
          </cell>
          <cell r="G108">
            <v>23.69</v>
          </cell>
          <cell r="H108">
            <v>25</v>
          </cell>
          <cell r="I108">
            <v>20</v>
          </cell>
          <cell r="J108">
            <v>15.12</v>
          </cell>
          <cell r="K108">
            <v>30</v>
          </cell>
          <cell r="L108">
            <v>5</v>
          </cell>
          <cell r="M108">
            <v>25.92</v>
          </cell>
          <cell r="N108">
            <v>21.24</v>
          </cell>
          <cell r="O108">
            <v>5</v>
          </cell>
          <cell r="P108">
            <v>30</v>
          </cell>
        </row>
        <row r="109">
          <cell r="B109">
            <v>1000106</v>
          </cell>
          <cell r="C109" t="str">
            <v>Монтаж РК</v>
          </cell>
          <cell r="D109" t="str">
            <v>Механичен монтаж на кутия</v>
          </cell>
          <cell r="E109" t="str">
            <v>бр.</v>
          </cell>
          <cell r="F109">
            <v>23</v>
          </cell>
          <cell r="G109">
            <v>23</v>
          </cell>
          <cell r="H109">
            <v>15</v>
          </cell>
          <cell r="I109">
            <v>15</v>
          </cell>
          <cell r="J109">
            <v>12.1</v>
          </cell>
          <cell r="K109">
            <v>29.24</v>
          </cell>
          <cell r="L109">
            <v>18</v>
          </cell>
          <cell r="M109">
            <v>18</v>
          </cell>
          <cell r="N109">
            <v>18.47</v>
          </cell>
          <cell r="O109">
            <v>12.1</v>
          </cell>
          <cell r="P109">
            <v>29.24</v>
          </cell>
        </row>
        <row r="110">
          <cell r="B110">
            <v>1000107</v>
          </cell>
          <cell r="C110" t="str">
            <v>Демонтаж на РК</v>
          </cell>
          <cell r="D110" t="str">
            <v>разкачане на кабели и механичен демонтаж на кутия</v>
          </cell>
          <cell r="E110" t="str">
            <v>бр.</v>
          </cell>
          <cell r="F110">
            <v>10.5</v>
          </cell>
          <cell r="G110">
            <v>13</v>
          </cell>
          <cell r="H110">
            <v>5</v>
          </cell>
          <cell r="I110">
            <v>4</v>
          </cell>
          <cell r="J110">
            <v>12.1</v>
          </cell>
          <cell r="K110">
            <v>13</v>
          </cell>
          <cell r="L110">
            <v>3.21</v>
          </cell>
          <cell r="M110">
            <v>11.88</v>
          </cell>
          <cell r="N110">
            <v>3.69</v>
          </cell>
          <cell r="O110">
            <v>3.21</v>
          </cell>
          <cell r="P110">
            <v>13</v>
          </cell>
        </row>
        <row r="111">
          <cell r="B111">
            <v>1000108</v>
          </cell>
          <cell r="C111" t="str">
            <v>Монтаж на отклонителна кутия,  КК3,  БДЖ К 100 на стълб</v>
          </cell>
          <cell r="D111" t="str">
            <v>направа стойка,  монтаж на кутия и присъединяване на кабелите,  укрепване със скоби</v>
          </cell>
          <cell r="E111" t="str">
            <v>бр.</v>
          </cell>
          <cell r="F111">
            <v>13.5</v>
          </cell>
          <cell r="G111">
            <v>19.59</v>
          </cell>
          <cell r="H111">
            <v>12</v>
          </cell>
          <cell r="I111">
            <v>10</v>
          </cell>
          <cell r="J111">
            <v>29.38</v>
          </cell>
          <cell r="K111">
            <v>15.08</v>
          </cell>
          <cell r="L111">
            <v>12.05</v>
          </cell>
          <cell r="M111">
            <v>14.5</v>
          </cell>
          <cell r="N111">
            <v>9.23</v>
          </cell>
          <cell r="O111">
            <v>9.23</v>
          </cell>
          <cell r="P111">
            <v>29.38</v>
          </cell>
        </row>
        <row r="112">
          <cell r="B112">
            <v>1000109</v>
          </cell>
          <cell r="C112" t="str">
            <v>Монтаж на табло в/у фундамент</v>
          </cell>
          <cell r="D112" t="str">
            <v xml:space="preserve">монтаж на таблото  (вкл. крепежните елементи) </v>
          </cell>
          <cell r="E112" t="str">
            <v>бр.</v>
          </cell>
          <cell r="F112">
            <v>75</v>
          </cell>
          <cell r="G112">
            <v>75</v>
          </cell>
          <cell r="H112">
            <v>60</v>
          </cell>
          <cell r="I112">
            <v>48.72</v>
          </cell>
          <cell r="J112">
            <v>34.99</v>
          </cell>
          <cell r="K112">
            <v>75</v>
          </cell>
          <cell r="L112">
            <v>22.9</v>
          </cell>
          <cell r="M112">
            <v>64.78</v>
          </cell>
          <cell r="N112">
            <v>69.87</v>
          </cell>
          <cell r="O112">
            <v>22.9</v>
          </cell>
          <cell r="P112">
            <v>75</v>
          </cell>
        </row>
        <row r="113">
          <cell r="B113">
            <v>1000110</v>
          </cell>
          <cell r="C113" t="str">
            <v>Монтаж табло до 5 електромера включително-на стена</v>
          </cell>
          <cell r="D113" t="str">
            <v>прикрепване на таблото, включително крепежните елементи при геометричен център на таблото 1.7 м.</v>
          </cell>
          <cell r="E113" t="str">
            <v>бр.</v>
          </cell>
          <cell r="F113">
            <v>33</v>
          </cell>
          <cell r="G113">
            <v>35</v>
          </cell>
          <cell r="H113">
            <v>28</v>
          </cell>
          <cell r="I113">
            <v>29</v>
          </cell>
          <cell r="J113">
            <v>22.25</v>
          </cell>
          <cell r="K113">
            <v>29.55</v>
          </cell>
          <cell r="L113">
            <v>12</v>
          </cell>
          <cell r="M113">
            <v>29.16</v>
          </cell>
          <cell r="N113">
            <v>46.97</v>
          </cell>
          <cell r="O113">
            <v>12</v>
          </cell>
          <cell r="P113">
            <v>46.97</v>
          </cell>
        </row>
        <row r="114">
          <cell r="B114">
            <v>1000111</v>
          </cell>
          <cell r="C114" t="str">
            <v>Монтаж табло до 5 електромера включително-на стълб</v>
          </cell>
          <cell r="D114" t="str">
            <v>прикрепване на таблото, включително крепежните елементи при геометричен център на таблото 1.7 м.</v>
          </cell>
          <cell r="E114" t="str">
            <v>бр.</v>
          </cell>
          <cell r="F114">
            <v>30</v>
          </cell>
          <cell r="G114">
            <v>26.95</v>
          </cell>
          <cell r="H114">
            <v>29</v>
          </cell>
          <cell r="I114">
            <v>29</v>
          </cell>
          <cell r="J114">
            <v>25</v>
          </cell>
          <cell r="K114">
            <v>30.7</v>
          </cell>
          <cell r="L114">
            <v>12</v>
          </cell>
          <cell r="M114">
            <v>29.7</v>
          </cell>
          <cell r="N114">
            <v>39.950000000000003</v>
          </cell>
          <cell r="O114">
            <v>12</v>
          </cell>
          <cell r="P114">
            <v>39.950000000000003</v>
          </cell>
        </row>
        <row r="115">
          <cell r="B115">
            <v>1000112</v>
          </cell>
          <cell r="C115" t="str">
            <v xml:space="preserve">Монтаж табло до 15 електромера включително </v>
          </cell>
          <cell r="D115" t="str">
            <v>прикрепване на таблото, включително крепежните елементи при геометричен център на таблото 1.7 м.</v>
          </cell>
          <cell r="E115" t="str">
            <v>бр.</v>
          </cell>
          <cell r="F115">
            <v>58</v>
          </cell>
          <cell r="G115">
            <v>53</v>
          </cell>
          <cell r="H115">
            <v>50</v>
          </cell>
          <cell r="I115">
            <v>50</v>
          </cell>
          <cell r="J115">
            <v>30</v>
          </cell>
          <cell r="K115">
            <v>51.18</v>
          </cell>
          <cell r="L115">
            <v>18.600000000000001</v>
          </cell>
          <cell r="M115">
            <v>48</v>
          </cell>
          <cell r="N115">
            <v>72.099999999999994</v>
          </cell>
          <cell r="O115">
            <v>18.600000000000001</v>
          </cell>
          <cell r="P115">
            <v>72.099999999999994</v>
          </cell>
        </row>
        <row r="116">
          <cell r="B116">
            <v>1000113</v>
          </cell>
          <cell r="C116" t="str">
            <v>Монтаж табло над 15 електромера</v>
          </cell>
          <cell r="D116" t="str">
            <v>прикрепване на таблото, включително крепежните елементи при геометричен център на таблото 1.7 м.</v>
          </cell>
          <cell r="E116" t="str">
            <v>бр.</v>
          </cell>
          <cell r="F116">
            <v>75</v>
          </cell>
          <cell r="G116">
            <v>72</v>
          </cell>
          <cell r="H116">
            <v>60</v>
          </cell>
          <cell r="I116">
            <v>55</v>
          </cell>
          <cell r="J116">
            <v>70</v>
          </cell>
          <cell r="K116">
            <v>68.290000000000006</v>
          </cell>
          <cell r="L116">
            <v>22.32</v>
          </cell>
          <cell r="M116">
            <v>100</v>
          </cell>
          <cell r="N116">
            <v>90.57</v>
          </cell>
          <cell r="O116">
            <v>22.32</v>
          </cell>
          <cell r="P116">
            <v>100</v>
          </cell>
        </row>
        <row r="117">
          <cell r="B117">
            <v>1000114</v>
          </cell>
          <cell r="C117" t="str">
            <v>Демонтаж на табло</v>
          </cell>
          <cell r="D117" t="str">
            <v>откачване на проводници и сваляне на табло</v>
          </cell>
          <cell r="E117" t="str">
            <v>бр.</v>
          </cell>
          <cell r="F117">
            <v>21</v>
          </cell>
          <cell r="G117">
            <v>20</v>
          </cell>
          <cell r="H117">
            <v>20</v>
          </cell>
          <cell r="I117">
            <v>17</v>
          </cell>
          <cell r="J117">
            <v>9.83</v>
          </cell>
          <cell r="K117">
            <v>18.03</v>
          </cell>
          <cell r="L117">
            <v>6.9</v>
          </cell>
          <cell r="M117">
            <v>18.36</v>
          </cell>
          <cell r="N117">
            <v>11.08</v>
          </cell>
          <cell r="O117">
            <v>6.9</v>
          </cell>
          <cell r="P117">
            <v>21</v>
          </cell>
        </row>
        <row r="118">
          <cell r="B118">
            <v>1000115</v>
          </cell>
          <cell r="C118" t="str">
            <v>Доставка на касета</v>
          </cell>
          <cell r="D118" t="str">
            <v>по оферта</v>
          </cell>
          <cell r="E118" t="str">
            <v>бр.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B119">
            <v>1000116</v>
          </cell>
          <cell r="C119" t="str">
            <v>Доставка на табло-електромерно</v>
          </cell>
          <cell r="D119" t="str">
            <v>по оферта</v>
          </cell>
          <cell r="E119" t="str">
            <v>бр.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B120">
            <v>1000117</v>
          </cell>
          <cell r="C120" t="str">
            <v>Демонтаж 1ф електромер</v>
          </cell>
          <cell r="D120" t="str">
            <v>демонтаж на закрепването и демонтаж на опроводяването</v>
          </cell>
          <cell r="E120" t="str">
            <v>бр.</v>
          </cell>
          <cell r="F120">
            <v>4.7</v>
          </cell>
          <cell r="G120">
            <v>4.32</v>
          </cell>
          <cell r="H120">
            <v>3</v>
          </cell>
          <cell r="I120">
            <v>3</v>
          </cell>
          <cell r="J120">
            <v>3.78</v>
          </cell>
          <cell r="K120">
            <v>4.5</v>
          </cell>
          <cell r="L120">
            <v>2.4900000000000002</v>
          </cell>
          <cell r="M120">
            <v>2.4900000000000002</v>
          </cell>
          <cell r="N120">
            <v>2.77</v>
          </cell>
          <cell r="O120">
            <v>2.4900000000000002</v>
          </cell>
          <cell r="P120">
            <v>4.7</v>
          </cell>
        </row>
        <row r="121">
          <cell r="B121">
            <v>1000118</v>
          </cell>
          <cell r="C121" t="str">
            <v>Монтаж 1ф електромер</v>
          </cell>
          <cell r="D121" t="str">
            <v>поставяне и подвързване</v>
          </cell>
          <cell r="E121" t="str">
            <v>бр.</v>
          </cell>
          <cell r="F121">
            <v>9.3000000000000007</v>
          </cell>
          <cell r="G121">
            <v>8.16</v>
          </cell>
          <cell r="H121">
            <v>7</v>
          </cell>
          <cell r="I121">
            <v>7.5</v>
          </cell>
          <cell r="J121">
            <v>6.05</v>
          </cell>
          <cell r="K121">
            <v>9</v>
          </cell>
          <cell r="L121">
            <v>5.2</v>
          </cell>
          <cell r="M121">
            <v>3.78</v>
          </cell>
          <cell r="N121">
            <v>5.08</v>
          </cell>
          <cell r="O121">
            <v>3.78</v>
          </cell>
          <cell r="P121">
            <v>9.3000000000000007</v>
          </cell>
        </row>
        <row r="122">
          <cell r="B122">
            <v>1000119</v>
          </cell>
          <cell r="C122" t="str">
            <v>Демонтаж 3ф директен електромер</v>
          </cell>
          <cell r="D122" t="str">
            <v>демонтаж на закрепването и демонтаж на опроводяването</v>
          </cell>
          <cell r="E122" t="str">
            <v>бр.</v>
          </cell>
          <cell r="F122">
            <v>6.1</v>
          </cell>
          <cell r="G122">
            <v>4.9000000000000004</v>
          </cell>
          <cell r="H122">
            <v>5</v>
          </cell>
          <cell r="I122">
            <v>3.5</v>
          </cell>
          <cell r="J122">
            <v>6.05</v>
          </cell>
          <cell r="K122">
            <v>5.4</v>
          </cell>
          <cell r="L122">
            <v>2.4900000000000002</v>
          </cell>
          <cell r="M122">
            <v>3.78</v>
          </cell>
          <cell r="N122">
            <v>3.23</v>
          </cell>
          <cell r="O122">
            <v>2.4900000000000002</v>
          </cell>
          <cell r="P122">
            <v>6.1</v>
          </cell>
        </row>
        <row r="123">
          <cell r="B123">
            <v>1000120</v>
          </cell>
          <cell r="C123" t="str">
            <v>Монтаж 3ф директен електромер</v>
          </cell>
          <cell r="D123" t="str">
            <v>или трифазен индиректен електромер/поставяне и подвързване</v>
          </cell>
          <cell r="E123" t="str">
            <v>бр.</v>
          </cell>
          <cell r="F123">
            <v>12.3</v>
          </cell>
          <cell r="G123">
            <v>10.53</v>
          </cell>
          <cell r="H123">
            <v>10</v>
          </cell>
          <cell r="I123">
            <v>9.5</v>
          </cell>
          <cell r="J123">
            <v>9.07</v>
          </cell>
          <cell r="K123">
            <v>11.7</v>
          </cell>
          <cell r="L123">
            <v>5.98</v>
          </cell>
          <cell r="M123">
            <v>5.73</v>
          </cell>
          <cell r="N123">
            <v>6.12</v>
          </cell>
          <cell r="O123">
            <v>5.73</v>
          </cell>
          <cell r="P123">
            <v>12.3</v>
          </cell>
        </row>
        <row r="124">
          <cell r="B124">
            <v>1000121</v>
          </cell>
          <cell r="C124" t="str">
            <v>Монтаж на тарифен превключвател с предпазител</v>
          </cell>
          <cell r="D124" t="str">
            <v>поставяне и подвързване</v>
          </cell>
          <cell r="E124" t="str">
            <v>бр.</v>
          </cell>
          <cell r="F124">
            <v>7.5</v>
          </cell>
          <cell r="G124">
            <v>9.3800000000000008</v>
          </cell>
          <cell r="H124">
            <v>6</v>
          </cell>
          <cell r="I124">
            <v>2.5</v>
          </cell>
          <cell r="J124">
            <v>3.78</v>
          </cell>
          <cell r="K124">
            <v>7.2</v>
          </cell>
          <cell r="L124">
            <v>2.98</v>
          </cell>
          <cell r="M124">
            <v>2.4900000000000002</v>
          </cell>
          <cell r="N124">
            <v>3.12</v>
          </cell>
          <cell r="O124">
            <v>2.4900000000000002</v>
          </cell>
          <cell r="P124">
            <v>9.3800000000000008</v>
          </cell>
        </row>
        <row r="125">
          <cell r="B125">
            <v>1000122</v>
          </cell>
          <cell r="C125" t="str">
            <v>Монтаж на автоматичен предпазител НН</v>
          </cell>
          <cell r="D125" t="str">
            <v>поставяне и подвързване/МАП</v>
          </cell>
          <cell r="E125" t="str">
            <v>бр.</v>
          </cell>
          <cell r="F125">
            <v>2.2999999999999998</v>
          </cell>
          <cell r="G125">
            <v>2.79</v>
          </cell>
          <cell r="H125">
            <v>2</v>
          </cell>
          <cell r="I125">
            <v>2</v>
          </cell>
          <cell r="J125">
            <v>2.27</v>
          </cell>
          <cell r="K125">
            <v>3</v>
          </cell>
          <cell r="L125">
            <v>1.5</v>
          </cell>
          <cell r="M125">
            <v>1.52</v>
          </cell>
          <cell r="N125">
            <v>1.66</v>
          </cell>
          <cell r="O125">
            <v>1.5</v>
          </cell>
          <cell r="P125">
            <v>3</v>
          </cell>
        </row>
        <row r="126">
          <cell r="B126">
            <v>1000123</v>
          </cell>
          <cell r="C126" t="str">
            <v>Монтаж на автоматичен прекъсвач НН</v>
          </cell>
          <cell r="D126" t="str">
            <v>поставяне и подвързване/АП</v>
          </cell>
          <cell r="E126" t="str">
            <v>бр.</v>
          </cell>
          <cell r="F126">
            <v>17</v>
          </cell>
          <cell r="G126">
            <v>15.43</v>
          </cell>
          <cell r="H126">
            <v>25</v>
          </cell>
          <cell r="I126">
            <v>15</v>
          </cell>
          <cell r="J126">
            <v>60</v>
          </cell>
          <cell r="K126">
            <v>15.5</v>
          </cell>
          <cell r="L126">
            <v>9.6</v>
          </cell>
          <cell r="M126">
            <v>11.52</v>
          </cell>
          <cell r="N126">
            <v>21.24</v>
          </cell>
          <cell r="O126">
            <v>9.6</v>
          </cell>
          <cell r="P126">
            <v>60</v>
          </cell>
        </row>
        <row r="127">
          <cell r="B127">
            <v>1000124</v>
          </cell>
          <cell r="C127" t="str">
            <v>Монтаж на мощностен разединител СрН</v>
          </cell>
          <cell r="D127" t="str">
            <v>Закрепване с болтове,  монтаж на тръби към РЛЗ-два броя,  центроване на земен и линеен нож  и мех.блокировка между тях,  заземяване</v>
          </cell>
          <cell r="E127" t="str">
            <v>бр.</v>
          </cell>
          <cell r="F127">
            <v>135</v>
          </cell>
          <cell r="G127">
            <v>142.74</v>
          </cell>
          <cell r="H127">
            <v>150</v>
          </cell>
          <cell r="I127">
            <v>115</v>
          </cell>
          <cell r="J127">
            <v>115.34</v>
          </cell>
          <cell r="K127">
            <v>140.35</v>
          </cell>
          <cell r="L127">
            <v>111.34</v>
          </cell>
          <cell r="M127">
            <v>108.41</v>
          </cell>
          <cell r="N127">
            <v>103.34</v>
          </cell>
          <cell r="O127">
            <v>103.34</v>
          </cell>
          <cell r="P127">
            <v>150</v>
          </cell>
        </row>
        <row r="128">
          <cell r="B128">
            <v>1000125</v>
          </cell>
          <cell r="C128" t="str">
            <v>Демонтаж на автоматичен предпазител НН</v>
          </cell>
          <cell r="D128" t="str">
            <v>разкачане на проводниците и изолиране и демонт. предпазител</v>
          </cell>
          <cell r="E128" t="str">
            <v>бр.</v>
          </cell>
          <cell r="F128">
            <v>1.5</v>
          </cell>
          <cell r="G128">
            <v>1.78</v>
          </cell>
          <cell r="H128">
            <v>1.46</v>
          </cell>
          <cell r="I128">
            <v>1</v>
          </cell>
          <cell r="J128">
            <v>1.51</v>
          </cell>
          <cell r="K128">
            <v>1.62</v>
          </cell>
          <cell r="L128">
            <v>0.45</v>
          </cell>
          <cell r="M128">
            <v>1.19</v>
          </cell>
          <cell r="N128">
            <v>0.92</v>
          </cell>
          <cell r="O128">
            <v>0.45</v>
          </cell>
          <cell r="P128">
            <v>1.78</v>
          </cell>
        </row>
        <row r="129">
          <cell r="B129">
            <v>1000126</v>
          </cell>
          <cell r="C129" t="str">
            <v>Демонтаж на автоматичен прекъсвач НН</v>
          </cell>
          <cell r="D129" t="str">
            <v>разкачане  на проводниците и  изолиране и демонт. прекъсвач</v>
          </cell>
          <cell r="E129" t="str">
            <v>бр.</v>
          </cell>
          <cell r="F129">
            <v>8.3000000000000007</v>
          </cell>
          <cell r="G129">
            <v>8.2100000000000009</v>
          </cell>
          <cell r="H129">
            <v>5</v>
          </cell>
          <cell r="I129">
            <v>8</v>
          </cell>
          <cell r="J129">
            <v>7.56</v>
          </cell>
          <cell r="K129">
            <v>4.49</v>
          </cell>
          <cell r="L129">
            <v>0.45</v>
          </cell>
          <cell r="M129">
            <v>4.5</v>
          </cell>
          <cell r="N129">
            <v>10.16</v>
          </cell>
          <cell r="O129">
            <v>0.45</v>
          </cell>
          <cell r="P129">
            <v>10.16</v>
          </cell>
        </row>
        <row r="130">
          <cell r="B130">
            <v>1000127</v>
          </cell>
          <cell r="C130" t="str">
            <v>Демонтаж на мощностен разединител СрН</v>
          </cell>
          <cell r="D130" t="str">
            <v>Развиване на гайки, смъкване на разеденителя от килията, демонтаж болтови връзки към съб.шини и кабели СрН, демонтаж тръби към РЛЗ, демонтаж заземление</v>
          </cell>
          <cell r="E130" t="str">
            <v>бр.</v>
          </cell>
          <cell r="F130">
            <v>45</v>
          </cell>
          <cell r="G130">
            <v>39.28</v>
          </cell>
          <cell r="H130">
            <v>32</v>
          </cell>
          <cell r="I130">
            <v>25</v>
          </cell>
          <cell r="J130">
            <v>37.799999999999997</v>
          </cell>
          <cell r="K130">
            <v>32.36</v>
          </cell>
          <cell r="L130">
            <v>41.75</v>
          </cell>
          <cell r="M130">
            <v>32</v>
          </cell>
          <cell r="N130">
            <v>46.17</v>
          </cell>
          <cell r="O130">
            <v>25</v>
          </cell>
          <cell r="P130">
            <v>46.17</v>
          </cell>
        </row>
        <row r="131">
          <cell r="B131">
            <v>1000128</v>
          </cell>
          <cell r="C131" t="str">
            <v>Направа фундамент за БКТП за една трафомашина</v>
          </cell>
          <cell r="D131" t="str">
            <v>изкоп,  кофраж,  бетон,  арматура,  тръби за кабели</v>
          </cell>
          <cell r="E131" t="str">
            <v>бр.</v>
          </cell>
          <cell r="F131">
            <v>2500</v>
          </cell>
          <cell r="G131">
            <v>2200</v>
          </cell>
          <cell r="H131">
            <v>2400</v>
          </cell>
          <cell r="I131">
            <v>2400</v>
          </cell>
          <cell r="J131">
            <v>1300</v>
          </cell>
          <cell r="K131">
            <v>2449.3200000000002</v>
          </cell>
          <cell r="L131">
            <v>2185</v>
          </cell>
          <cell r="M131">
            <v>2800</v>
          </cell>
          <cell r="N131">
            <v>1566.14</v>
          </cell>
          <cell r="O131">
            <v>1300</v>
          </cell>
          <cell r="P131">
            <v>2800</v>
          </cell>
        </row>
        <row r="132">
          <cell r="B132">
            <v>1000129</v>
          </cell>
          <cell r="C132" t="str">
            <v>Направа фундамент за БКТП за две трафомашини</v>
          </cell>
          <cell r="D132" t="str">
            <v>изкоп,  кофраж,  бетон,  арматура,  тръби за кабели</v>
          </cell>
          <cell r="E132" t="str">
            <v>бр.</v>
          </cell>
          <cell r="F132">
            <v>4000</v>
          </cell>
          <cell r="G132">
            <v>4200</v>
          </cell>
          <cell r="H132">
            <v>3900</v>
          </cell>
          <cell r="I132">
            <v>3696.49</v>
          </cell>
          <cell r="J132">
            <v>2700</v>
          </cell>
          <cell r="K132">
            <v>4315</v>
          </cell>
          <cell r="L132">
            <v>2850</v>
          </cell>
          <cell r="M132">
            <v>3852.3</v>
          </cell>
          <cell r="N132">
            <v>2038.84</v>
          </cell>
          <cell r="O132">
            <v>2038.84</v>
          </cell>
          <cell r="P132">
            <v>4315</v>
          </cell>
        </row>
        <row r="133">
          <cell r="B133">
            <v>1000130</v>
          </cell>
          <cell r="C133" t="str">
            <v>Монтаж на БКТП</v>
          </cell>
          <cell r="D133" t="str">
            <v>нивелиране,  заваряване,  подмазаване на фуги и свързване към заземителен контур</v>
          </cell>
          <cell r="E133" t="str">
            <v>бр.</v>
          </cell>
          <cell r="F133">
            <v>410</v>
          </cell>
          <cell r="G133">
            <v>262.05</v>
          </cell>
          <cell r="H133">
            <v>420</v>
          </cell>
          <cell r="I133">
            <v>350</v>
          </cell>
          <cell r="J133">
            <v>850</v>
          </cell>
          <cell r="K133">
            <v>400</v>
          </cell>
          <cell r="L133">
            <v>350</v>
          </cell>
          <cell r="M133">
            <v>500</v>
          </cell>
          <cell r="N133">
            <v>420.52</v>
          </cell>
          <cell r="O133">
            <v>262.05</v>
          </cell>
          <cell r="P133">
            <v>850</v>
          </cell>
        </row>
        <row r="134">
          <cell r="B134">
            <v>1000131</v>
          </cell>
          <cell r="C134" t="str">
            <v>Монтаж на БКТП /двойно/</v>
          </cell>
          <cell r="D134" t="str">
            <v>нивелиране,  заваряване и подмазаване на фуги,  свързване към заземителен контур с направа хидроизол.връзка м/ду двете</v>
          </cell>
          <cell r="E134" t="str">
            <v>бр.</v>
          </cell>
          <cell r="F134">
            <v>550</v>
          </cell>
          <cell r="G134">
            <v>366.47</v>
          </cell>
          <cell r="H134">
            <v>700</v>
          </cell>
          <cell r="I134">
            <v>550</v>
          </cell>
          <cell r="J134">
            <v>1300</v>
          </cell>
          <cell r="K134">
            <v>690</v>
          </cell>
          <cell r="L134">
            <v>450</v>
          </cell>
          <cell r="M134">
            <v>750</v>
          </cell>
          <cell r="N134">
            <v>675.95</v>
          </cell>
          <cell r="O134">
            <v>366.47</v>
          </cell>
          <cell r="P134">
            <v>1300</v>
          </cell>
        </row>
        <row r="135">
          <cell r="B135">
            <v>1000132</v>
          </cell>
          <cell r="C135" t="str">
            <v>Монтаж на трафомашина до 400KVA включително за БКТП/ТП</v>
          </cell>
          <cell r="D135" t="str">
            <v>монтаж на машината,  застопоряване,  заземяване,  подвързване кабели НН и СрН</v>
          </cell>
          <cell r="E135" t="str">
            <v>бр.</v>
          </cell>
          <cell r="F135">
            <v>300</v>
          </cell>
          <cell r="G135">
            <v>184.76</v>
          </cell>
          <cell r="H135">
            <v>350</v>
          </cell>
          <cell r="I135">
            <v>180</v>
          </cell>
          <cell r="J135">
            <v>247.32</v>
          </cell>
          <cell r="K135">
            <v>350</v>
          </cell>
          <cell r="L135">
            <v>322.33999999999997</v>
          </cell>
          <cell r="M135">
            <v>300</v>
          </cell>
          <cell r="N135">
            <v>299.60000000000002</v>
          </cell>
          <cell r="O135">
            <v>180</v>
          </cell>
          <cell r="P135">
            <v>350</v>
          </cell>
        </row>
        <row r="136">
          <cell r="B136">
            <v>1000133</v>
          </cell>
          <cell r="C136" t="str">
            <v>Демонтаж на трафомашина до 400KVA включително за БКТП/ТП</v>
          </cell>
          <cell r="D136" t="str">
            <v>разкачане на кабели НН и СрН,  демонтаж на машината от БКТП/ТП и натоварване</v>
          </cell>
          <cell r="E136" t="str">
            <v>бр.</v>
          </cell>
          <cell r="F136">
            <v>185</v>
          </cell>
          <cell r="G136">
            <v>118.64</v>
          </cell>
          <cell r="H136">
            <v>140</v>
          </cell>
          <cell r="I136">
            <v>180</v>
          </cell>
          <cell r="J136">
            <v>247.32</v>
          </cell>
          <cell r="K136">
            <v>135</v>
          </cell>
          <cell r="L136">
            <v>159.44</v>
          </cell>
          <cell r="M136">
            <v>150</v>
          </cell>
          <cell r="N136">
            <v>229.07</v>
          </cell>
          <cell r="O136">
            <v>118.64</v>
          </cell>
          <cell r="P136">
            <v>247.32</v>
          </cell>
        </row>
        <row r="137">
          <cell r="B137">
            <v>1000134</v>
          </cell>
          <cell r="C137" t="str">
            <v>Демонтаж и монтаж на трафомашина до 400KVA включително за БКТП/ТП</v>
          </cell>
          <cell r="D137" t="str">
            <v>демонтаж и монтаж на машината,  разкачане и подвързване на кабели НН и СрН,  застопоряване,  заземяване  (вкл. товаро-разтоварните работи)</v>
          </cell>
          <cell r="E137" t="str">
            <v>бр.</v>
          </cell>
          <cell r="F137">
            <v>410</v>
          </cell>
          <cell r="G137">
            <v>235.17</v>
          </cell>
          <cell r="H137">
            <v>400</v>
          </cell>
          <cell r="I137">
            <v>340</v>
          </cell>
          <cell r="J137">
            <v>450</v>
          </cell>
          <cell r="K137">
            <v>405</v>
          </cell>
          <cell r="L137">
            <v>400</v>
          </cell>
          <cell r="M137">
            <v>407.7</v>
          </cell>
          <cell r="N137">
            <v>422.07</v>
          </cell>
          <cell r="O137">
            <v>235.17</v>
          </cell>
          <cell r="P137">
            <v>450</v>
          </cell>
        </row>
        <row r="138">
          <cell r="B138">
            <v>1000135</v>
          </cell>
          <cell r="C138" t="str">
            <v>Монтаж на трафомашина над 630KVA включително за БКТП/ТП</v>
          </cell>
          <cell r="D138" t="str">
            <v>монтаж на машината,  застопоряване,  заземяване,  подвързване кабели НН и СрН</v>
          </cell>
          <cell r="E138" t="str">
            <v>бр.</v>
          </cell>
          <cell r="F138">
            <v>330</v>
          </cell>
          <cell r="G138">
            <v>184.76</v>
          </cell>
          <cell r="H138">
            <v>380</v>
          </cell>
          <cell r="I138">
            <v>300</v>
          </cell>
          <cell r="J138">
            <v>319.68</v>
          </cell>
          <cell r="K138">
            <v>400</v>
          </cell>
          <cell r="L138">
            <v>472.18</v>
          </cell>
          <cell r="M138">
            <v>350</v>
          </cell>
          <cell r="N138">
            <v>346.58</v>
          </cell>
          <cell r="O138">
            <v>184.76</v>
          </cell>
          <cell r="P138">
            <v>472.18</v>
          </cell>
        </row>
        <row r="139">
          <cell r="B139">
            <v>1000136</v>
          </cell>
          <cell r="C139" t="str">
            <v>Демонтаж на трафомашина над 630KVA включително за БКТП/ТП</v>
          </cell>
          <cell r="D139" t="str">
            <v>разкачане на кабели НН и СрН,  демонтаж на машината от БКТП/ТП и натоварване</v>
          </cell>
          <cell r="E139" t="str">
            <v>бр.</v>
          </cell>
          <cell r="F139">
            <v>230</v>
          </cell>
          <cell r="G139">
            <v>118.64</v>
          </cell>
          <cell r="H139">
            <v>180</v>
          </cell>
          <cell r="I139">
            <v>300</v>
          </cell>
          <cell r="J139">
            <v>319.68</v>
          </cell>
          <cell r="K139">
            <v>198</v>
          </cell>
          <cell r="L139">
            <v>234.32</v>
          </cell>
          <cell r="M139">
            <v>200</v>
          </cell>
          <cell r="N139">
            <v>233.77</v>
          </cell>
          <cell r="O139">
            <v>118.64</v>
          </cell>
          <cell r="P139">
            <v>319.68</v>
          </cell>
        </row>
        <row r="140">
          <cell r="B140">
            <v>1000137</v>
          </cell>
          <cell r="C140" t="str">
            <v>Демонтаж и монтаж на трафомашина над 630KVA включително за БКТП/ТП</v>
          </cell>
          <cell r="D140" t="str">
            <v>демонтаж и монтаж на машината,  разкачане и подвързване на кабели НН и СрН,  застопоряване,  заземяване  (вкл. товаро-разтоварните работи)</v>
          </cell>
          <cell r="E140" t="str">
            <v>бр.</v>
          </cell>
          <cell r="F140">
            <v>470</v>
          </cell>
          <cell r="G140">
            <v>235.17</v>
          </cell>
          <cell r="H140">
            <v>480</v>
          </cell>
          <cell r="I140">
            <v>340</v>
          </cell>
          <cell r="J140">
            <v>500</v>
          </cell>
          <cell r="K140">
            <v>480</v>
          </cell>
          <cell r="L140">
            <v>650</v>
          </cell>
          <cell r="M140">
            <v>494.1</v>
          </cell>
          <cell r="N140">
            <v>491.73</v>
          </cell>
          <cell r="O140">
            <v>235.17</v>
          </cell>
          <cell r="P140">
            <v>650</v>
          </cell>
        </row>
        <row r="141">
          <cell r="B141">
            <v>1000138</v>
          </cell>
          <cell r="C141" t="str">
            <v>Монтаж на трафомашина до 400KVA включително за МТП</v>
          </cell>
          <cell r="D141" t="str">
            <v>монтаж на машината,  застопоряване,  заземяване,  подвързване кабели НН и спусъци</v>
          </cell>
          <cell r="E141" t="str">
            <v>бр.</v>
          </cell>
          <cell r="F141">
            <v>320</v>
          </cell>
          <cell r="G141">
            <v>184.76</v>
          </cell>
          <cell r="H141">
            <v>360</v>
          </cell>
          <cell r="I141">
            <v>180</v>
          </cell>
          <cell r="J141">
            <v>289.44</v>
          </cell>
          <cell r="K141">
            <v>360</v>
          </cell>
          <cell r="L141">
            <v>322.33999999999997</v>
          </cell>
          <cell r="M141">
            <v>321.3</v>
          </cell>
          <cell r="N141">
            <v>299.60000000000002</v>
          </cell>
          <cell r="O141">
            <v>180</v>
          </cell>
          <cell r="P141">
            <v>360</v>
          </cell>
        </row>
        <row r="142">
          <cell r="B142">
            <v>1000139</v>
          </cell>
          <cell r="C142" t="str">
            <v>Демонтаж на трафомашина до 400KVA включително за МТП</v>
          </cell>
          <cell r="D142" t="str">
            <v>разкачане на кабели НН и спусъци СрН,  демонтаж на машината от МТП</v>
          </cell>
          <cell r="E142" t="str">
            <v>бр.</v>
          </cell>
          <cell r="F142">
            <v>200</v>
          </cell>
          <cell r="G142">
            <v>118.64</v>
          </cell>
          <cell r="H142">
            <v>180</v>
          </cell>
          <cell r="I142">
            <v>180</v>
          </cell>
          <cell r="J142">
            <v>259.2</v>
          </cell>
          <cell r="K142">
            <v>126</v>
          </cell>
          <cell r="L142">
            <v>159.44</v>
          </cell>
          <cell r="M142">
            <v>305.10000000000002</v>
          </cell>
          <cell r="N142">
            <v>186.95</v>
          </cell>
          <cell r="O142">
            <v>118.64</v>
          </cell>
          <cell r="P142">
            <v>305.10000000000002</v>
          </cell>
        </row>
        <row r="143">
          <cell r="B143">
            <v>1000140</v>
          </cell>
          <cell r="C143" t="str">
            <v>Демонтаж и монтаж на трафомашина до 400KVA включително за МТП</v>
          </cell>
          <cell r="D143" t="str">
            <v>демонтаж и монтаж на машината,  разкачане и подвързване на кабели НН и СрН,  застопоряване,  заземяване  (вкл. товаро-разтоварните работи)</v>
          </cell>
          <cell r="E143" t="str">
            <v>бр.</v>
          </cell>
          <cell r="F143">
            <v>400</v>
          </cell>
          <cell r="G143">
            <v>235.17</v>
          </cell>
          <cell r="H143">
            <v>420</v>
          </cell>
          <cell r="I143">
            <v>340</v>
          </cell>
          <cell r="J143">
            <v>400</v>
          </cell>
          <cell r="K143">
            <v>405</v>
          </cell>
          <cell r="L143">
            <v>420</v>
          </cell>
          <cell r="M143">
            <v>353.7</v>
          </cell>
          <cell r="N143">
            <v>412.03</v>
          </cell>
          <cell r="O143">
            <v>235.17</v>
          </cell>
          <cell r="P143">
            <v>420</v>
          </cell>
        </row>
        <row r="144">
          <cell r="B144">
            <v>1000141</v>
          </cell>
          <cell r="C144" t="str">
            <v>Монтаж на табло ГТ</v>
          </cell>
          <cell r="D144" t="str">
            <v>прикрепване на таблото включително крепежните елементи,  ошиновка и подвързване на кабелите,  шинна с/ма и заз.контур,  надписни табели</v>
          </cell>
          <cell r="E144" t="str">
            <v>бр.</v>
          </cell>
          <cell r="F144">
            <v>100</v>
          </cell>
          <cell r="G144">
            <v>88.45</v>
          </cell>
          <cell r="H144">
            <v>95</v>
          </cell>
          <cell r="I144">
            <v>95</v>
          </cell>
          <cell r="J144">
            <v>120.96</v>
          </cell>
          <cell r="K144">
            <v>90</v>
          </cell>
          <cell r="L144">
            <v>67.959999999999994</v>
          </cell>
          <cell r="M144">
            <v>124.2</v>
          </cell>
          <cell r="N144">
            <v>98.61</v>
          </cell>
          <cell r="O144">
            <v>67.959999999999994</v>
          </cell>
          <cell r="P144">
            <v>124.2</v>
          </cell>
        </row>
        <row r="145">
          <cell r="B145">
            <v>1000142</v>
          </cell>
          <cell r="C145" t="str">
            <v>Монтаж на табло РТ</v>
          </cell>
          <cell r="D145" t="str">
            <v>прикрепване на таблото включително крепежните елементи,  ошиновка и подвързване на кабелите,  шинна с/ма и заз.контур,  надписни табели</v>
          </cell>
          <cell r="E145" t="str">
            <v>бр.</v>
          </cell>
          <cell r="F145">
            <v>78</v>
          </cell>
          <cell r="G145">
            <v>70.69</v>
          </cell>
          <cell r="H145">
            <v>65</v>
          </cell>
          <cell r="I145">
            <v>70</v>
          </cell>
          <cell r="J145">
            <v>120.96</v>
          </cell>
          <cell r="K145">
            <v>49.5</v>
          </cell>
          <cell r="L145">
            <v>59.94</v>
          </cell>
          <cell r="M145">
            <v>110.16</v>
          </cell>
          <cell r="N145">
            <v>98.61</v>
          </cell>
          <cell r="O145">
            <v>49.5</v>
          </cell>
          <cell r="P145">
            <v>120.96</v>
          </cell>
        </row>
        <row r="146">
          <cell r="B146">
            <v>1000143</v>
          </cell>
          <cell r="C146" t="str">
            <v>Демонтаж на табло ГТ</v>
          </cell>
          <cell r="D146" t="str">
            <v>разкачане на кабели  и изолиране и демонт. на таблото</v>
          </cell>
          <cell r="E146" t="str">
            <v>бр.</v>
          </cell>
          <cell r="F146">
            <v>45</v>
          </cell>
          <cell r="G146">
            <v>34.909999999999997</v>
          </cell>
          <cell r="H146">
            <v>50</v>
          </cell>
          <cell r="I146">
            <v>50</v>
          </cell>
          <cell r="J146">
            <v>50</v>
          </cell>
          <cell r="K146">
            <v>37.799999999999997</v>
          </cell>
          <cell r="L146">
            <v>12.02</v>
          </cell>
          <cell r="M146">
            <v>51.84</v>
          </cell>
          <cell r="N146">
            <v>36.94</v>
          </cell>
          <cell r="O146">
            <v>12.02</v>
          </cell>
          <cell r="P146">
            <v>51.84</v>
          </cell>
        </row>
        <row r="147">
          <cell r="B147">
            <v>1000144</v>
          </cell>
          <cell r="C147" t="str">
            <v>Демонтаж на ртабло РТ</v>
          </cell>
          <cell r="D147" t="str">
            <v>разкачане на проводниците  и изолиране и демонт. на таблото</v>
          </cell>
          <cell r="E147" t="str">
            <v>бр.</v>
          </cell>
          <cell r="F147">
            <v>37</v>
          </cell>
          <cell r="G147">
            <v>23.38</v>
          </cell>
          <cell r="H147">
            <v>28</v>
          </cell>
          <cell r="I147">
            <v>25</v>
          </cell>
          <cell r="J147">
            <v>50</v>
          </cell>
          <cell r="K147">
            <v>23.1</v>
          </cell>
          <cell r="L147">
            <v>12.02</v>
          </cell>
          <cell r="M147">
            <v>40</v>
          </cell>
          <cell r="N147">
            <v>46.17</v>
          </cell>
          <cell r="O147">
            <v>12.02</v>
          </cell>
          <cell r="P147">
            <v>50</v>
          </cell>
        </row>
        <row r="148">
          <cell r="B148">
            <v>1000145</v>
          </cell>
          <cell r="C148" t="str">
            <v>Монтаж на модул от КРУ</v>
          </cell>
          <cell r="D148" t="str">
            <v>Прикрепване,  включително материали и консумативи,  ошиновка и подвързване на кабелите подкачване на КРУ към шинна система,  надписни табели</v>
          </cell>
          <cell r="E148" t="str">
            <v>бр.</v>
          </cell>
          <cell r="F148">
            <v>125</v>
          </cell>
          <cell r="G148">
            <v>93.93</v>
          </cell>
          <cell r="H148">
            <v>72</v>
          </cell>
          <cell r="I148">
            <v>50</v>
          </cell>
          <cell r="J148">
            <v>120.96</v>
          </cell>
          <cell r="K148">
            <v>130</v>
          </cell>
          <cell r="L148">
            <v>275</v>
          </cell>
          <cell r="M148">
            <v>50</v>
          </cell>
          <cell r="N148">
            <v>99.5</v>
          </cell>
          <cell r="O148">
            <v>50</v>
          </cell>
          <cell r="P148">
            <v>275</v>
          </cell>
        </row>
        <row r="149">
          <cell r="B149">
            <v>1000146</v>
          </cell>
          <cell r="C149" t="str">
            <v>Монтаж на разеденител в трафопост</v>
          </cell>
          <cell r="D149" t="str">
            <v>Закрепване на РМЗК с болтове,  монтаж на тръби към РЛЗ-два броя,  центроване на земен и линеен нож  и мех.блокировка между тях</v>
          </cell>
          <cell r="E149" t="str">
            <v>бр.</v>
          </cell>
          <cell r="F149">
            <v>110</v>
          </cell>
          <cell r="G149">
            <v>135</v>
          </cell>
          <cell r="H149">
            <v>82</v>
          </cell>
          <cell r="I149">
            <v>105</v>
          </cell>
          <cell r="J149">
            <v>120.96</v>
          </cell>
          <cell r="K149">
            <v>120.65</v>
          </cell>
          <cell r="L149">
            <v>78</v>
          </cell>
          <cell r="M149">
            <v>108</v>
          </cell>
          <cell r="N149">
            <v>120.09</v>
          </cell>
          <cell r="O149">
            <v>78</v>
          </cell>
          <cell r="P149">
            <v>135</v>
          </cell>
        </row>
        <row r="150">
          <cell r="B150">
            <v>1000147</v>
          </cell>
          <cell r="C150" t="str">
            <v>Монтаж на прекъсвач СрН в трафопост</v>
          </cell>
          <cell r="D150" t="str">
            <v>Монтаж на прекъсвача,  полагане контролни кабели и подсъединяването им (не се вкл. направата на мет. конструкция)</v>
          </cell>
          <cell r="E150" t="str">
            <v>бр.</v>
          </cell>
          <cell r="F150">
            <v>170</v>
          </cell>
          <cell r="G150">
            <v>151.49</v>
          </cell>
          <cell r="H150">
            <v>102</v>
          </cell>
          <cell r="I150">
            <v>150</v>
          </cell>
          <cell r="J150">
            <v>120.96</v>
          </cell>
          <cell r="K150">
            <v>140</v>
          </cell>
          <cell r="L150">
            <v>160.28</v>
          </cell>
          <cell r="M150">
            <v>140.4</v>
          </cell>
          <cell r="N150">
            <v>153.34</v>
          </cell>
          <cell r="O150">
            <v>102</v>
          </cell>
          <cell r="P150">
            <v>170</v>
          </cell>
        </row>
        <row r="151">
          <cell r="B151">
            <v>1000148</v>
          </cell>
          <cell r="C151" t="str">
            <v>Демонтаж на разеденител в трафопост</v>
          </cell>
          <cell r="D151" t="str">
            <v>Развиване на гайки, смъкване на разеденителя от килията, демонтаж болтови връзки към съб.шини и кабели СрН, демонтаж тръби към РЛЗ, демонтаж заземление</v>
          </cell>
          <cell r="E151" t="str">
            <v>бр.</v>
          </cell>
          <cell r="F151">
            <v>31</v>
          </cell>
          <cell r="G151">
            <v>34.49</v>
          </cell>
          <cell r="H151">
            <v>20</v>
          </cell>
          <cell r="I151">
            <v>20</v>
          </cell>
          <cell r="J151">
            <v>70</v>
          </cell>
          <cell r="K151">
            <v>25.02</v>
          </cell>
          <cell r="L151">
            <v>21.79</v>
          </cell>
          <cell r="M151">
            <v>21</v>
          </cell>
          <cell r="N151">
            <v>42.48</v>
          </cell>
          <cell r="O151">
            <v>20</v>
          </cell>
          <cell r="P151">
            <v>70</v>
          </cell>
        </row>
        <row r="152">
          <cell r="B152">
            <v>1000149</v>
          </cell>
          <cell r="C152" t="str">
            <v>Демонтаж на прекъсвач в трафопост</v>
          </cell>
          <cell r="D152" t="str">
            <v>Демонтаж ошиновка,  контролни кабели, заземление и кабели СрН</v>
          </cell>
          <cell r="E152" t="str">
            <v>бр.</v>
          </cell>
          <cell r="F152">
            <v>58.5</v>
          </cell>
          <cell r="G152">
            <v>75</v>
          </cell>
          <cell r="H152">
            <v>35</v>
          </cell>
          <cell r="I152">
            <v>45</v>
          </cell>
          <cell r="J152">
            <v>70</v>
          </cell>
          <cell r="K152">
            <v>52.88</v>
          </cell>
          <cell r="L152">
            <v>35.43</v>
          </cell>
          <cell r="M152">
            <v>51.84</v>
          </cell>
          <cell r="N152">
            <v>52.63</v>
          </cell>
          <cell r="O152">
            <v>35</v>
          </cell>
          <cell r="P152">
            <v>75</v>
          </cell>
        </row>
        <row r="153">
          <cell r="B153">
            <v>1000150</v>
          </cell>
          <cell r="C153" t="str">
            <v>Демонтаж на шинна система</v>
          </cell>
          <cell r="D153" t="str">
            <v>Откачане от съоръжение,  от клеми и демонтаж на шината</v>
          </cell>
          <cell r="E153" t="str">
            <v>м</v>
          </cell>
          <cell r="F153">
            <v>3</v>
          </cell>
          <cell r="G153">
            <v>1.58</v>
          </cell>
          <cell r="H153">
            <v>4</v>
          </cell>
          <cell r="I153">
            <v>1.5</v>
          </cell>
          <cell r="J153">
            <v>3.02</v>
          </cell>
          <cell r="K153">
            <v>2.5</v>
          </cell>
          <cell r="L153">
            <v>1.73</v>
          </cell>
          <cell r="M153">
            <v>3.9</v>
          </cell>
          <cell r="N153">
            <v>2.0299999999999998</v>
          </cell>
          <cell r="O153">
            <v>1.5</v>
          </cell>
          <cell r="P153">
            <v>4</v>
          </cell>
        </row>
        <row r="154">
          <cell r="B154">
            <v>1000151</v>
          </cell>
          <cell r="C154" t="str">
            <v>Монтаж на кабелна връзка от трафомашина до ГРТ</v>
          </cell>
          <cell r="D154" t="str">
            <v>Изтегляне,  прикрепване и подвързване към съоръженията</v>
          </cell>
          <cell r="E154" t="str">
            <v>м</v>
          </cell>
          <cell r="F154">
            <v>4.5999999999999996</v>
          </cell>
          <cell r="G154">
            <v>4.96</v>
          </cell>
          <cell r="H154">
            <v>3</v>
          </cell>
          <cell r="I154">
            <v>1.5</v>
          </cell>
          <cell r="J154">
            <v>7</v>
          </cell>
          <cell r="K154">
            <v>4.3</v>
          </cell>
          <cell r="L154">
            <v>5.08</v>
          </cell>
          <cell r="M154">
            <v>2.4900000000000002</v>
          </cell>
          <cell r="N154">
            <v>2.99</v>
          </cell>
          <cell r="O154">
            <v>1.5</v>
          </cell>
          <cell r="P154">
            <v>7</v>
          </cell>
        </row>
        <row r="155">
          <cell r="B155">
            <v>1000152</v>
          </cell>
          <cell r="C155" t="str">
            <v>Монтаж на тоководеща шина до 40/5</v>
          </cell>
          <cell r="D155" t="str">
            <v>монтаж на шината,  оцветяване,  вкл. крепежи (шинодържатели доставка от Възложителя)</v>
          </cell>
          <cell r="E155" t="str">
            <v>м</v>
          </cell>
          <cell r="F155">
            <v>5.5</v>
          </cell>
          <cell r="G155">
            <v>4.82</v>
          </cell>
          <cell r="H155">
            <v>4</v>
          </cell>
          <cell r="I155">
            <v>4.1900000000000004</v>
          </cell>
          <cell r="J155">
            <v>5</v>
          </cell>
          <cell r="K155">
            <v>6.5</v>
          </cell>
          <cell r="L155">
            <v>4.74</v>
          </cell>
          <cell r="M155">
            <v>4.8600000000000003</v>
          </cell>
          <cell r="N155">
            <v>4.42</v>
          </cell>
          <cell r="O155">
            <v>4</v>
          </cell>
          <cell r="P155">
            <v>6.5</v>
          </cell>
        </row>
        <row r="156">
          <cell r="B156">
            <v>1000153</v>
          </cell>
          <cell r="C156" t="str">
            <v>Монтаж на тоководеща шина до 100/10</v>
          </cell>
          <cell r="D156" t="str">
            <v>монтаж на шината,  оцветяване,   (шинодържатели доставка от Възложителя)</v>
          </cell>
          <cell r="E156" t="str">
            <v>м</v>
          </cell>
          <cell r="F156">
            <v>8</v>
          </cell>
          <cell r="G156">
            <v>5.62</v>
          </cell>
          <cell r="H156">
            <v>7</v>
          </cell>
          <cell r="I156">
            <v>10</v>
          </cell>
          <cell r="J156">
            <v>5</v>
          </cell>
          <cell r="K156">
            <v>8</v>
          </cell>
          <cell r="L156">
            <v>8.5</v>
          </cell>
          <cell r="M156">
            <v>6.38</v>
          </cell>
          <cell r="N156">
            <v>6.99</v>
          </cell>
          <cell r="O156">
            <v>5</v>
          </cell>
          <cell r="P156">
            <v>10</v>
          </cell>
        </row>
        <row r="157">
          <cell r="B157">
            <v>1000154</v>
          </cell>
          <cell r="C157" t="str">
            <v>Трасиране на въздушна линия</v>
          </cell>
          <cell r="D157" t="str">
            <v>Определяне трасето, междустълбовното разтояние , видовете стълбове, отклоненията. (без геодезия)</v>
          </cell>
          <cell r="E157" t="str">
            <v>км</v>
          </cell>
          <cell r="F157">
            <v>35</v>
          </cell>
          <cell r="G157">
            <v>26.98</v>
          </cell>
          <cell r="H157">
            <v>30</v>
          </cell>
          <cell r="I157">
            <v>10</v>
          </cell>
          <cell r="J157">
            <v>150</v>
          </cell>
          <cell r="K157">
            <v>32.4</v>
          </cell>
          <cell r="L157">
            <v>80.52</v>
          </cell>
          <cell r="M157">
            <v>27</v>
          </cell>
          <cell r="N157">
            <v>40.200000000000003</v>
          </cell>
          <cell r="O157">
            <v>10</v>
          </cell>
          <cell r="P157">
            <v>150</v>
          </cell>
        </row>
        <row r="158">
          <cell r="B158">
            <v>1000155</v>
          </cell>
          <cell r="C158" t="str">
            <v>Изправяне на дървени стълбове</v>
          </cell>
          <cell r="D158" t="str">
            <v>пикетаж,  направа на изкоп,  изправяне,  зариване,  тръмбоване,   монтаж куки/конзоли,  втулки и изолатори</v>
          </cell>
          <cell r="E158" t="str">
            <v>бр.</v>
          </cell>
          <cell r="F158">
            <v>100</v>
          </cell>
          <cell r="G158">
            <v>80</v>
          </cell>
          <cell r="H158">
            <v>70</v>
          </cell>
          <cell r="I158">
            <v>25</v>
          </cell>
          <cell r="J158">
            <v>120</v>
          </cell>
          <cell r="K158">
            <v>99</v>
          </cell>
          <cell r="L158">
            <v>50</v>
          </cell>
          <cell r="M158">
            <v>88.83</v>
          </cell>
          <cell r="N158">
            <v>44.69</v>
          </cell>
          <cell r="O158">
            <v>25</v>
          </cell>
          <cell r="P158">
            <v>120</v>
          </cell>
        </row>
        <row r="159">
          <cell r="B159">
            <v>1000156</v>
          </cell>
          <cell r="C159" t="str">
            <v>Изправяне на СБС НН в равнинен терен</v>
          </cell>
          <cell r="D159" t="str">
            <v>пикетаж,  направа на изкоп,  изправяне,  зариване,  тръмбоване,   номериране,  монтаж куки,  втулки и изолатори+бетон</v>
          </cell>
          <cell r="E159" t="str">
            <v>бр.</v>
          </cell>
          <cell r="F159">
            <v>220</v>
          </cell>
          <cell r="G159">
            <v>230</v>
          </cell>
          <cell r="H159">
            <v>230</v>
          </cell>
          <cell r="I159">
            <v>200</v>
          </cell>
          <cell r="J159">
            <v>215</v>
          </cell>
          <cell r="K159">
            <v>225.39</v>
          </cell>
          <cell r="L159">
            <v>175.76</v>
          </cell>
          <cell r="M159">
            <v>200</v>
          </cell>
          <cell r="N159">
            <v>136.08000000000001</v>
          </cell>
          <cell r="O159">
            <v>136.08000000000001</v>
          </cell>
          <cell r="P159">
            <v>230</v>
          </cell>
        </row>
        <row r="160">
          <cell r="B160">
            <v>1000157</v>
          </cell>
          <cell r="C160" t="str">
            <v>Изправяне на СБС НН в планински терен</v>
          </cell>
          <cell r="D160" t="str">
            <v>пикетаж,  направа на изкоп,  изправяне,  зариване,  тръмбоване,   номериране,  монтаж куки,  втулки и изолатори+бетон</v>
          </cell>
          <cell r="E160" t="str">
            <v>бр.</v>
          </cell>
          <cell r="F160">
            <v>270</v>
          </cell>
          <cell r="G160">
            <v>270</v>
          </cell>
          <cell r="H160">
            <v>240</v>
          </cell>
          <cell r="I160">
            <v>230</v>
          </cell>
          <cell r="J160">
            <v>279.94</v>
          </cell>
          <cell r="K160">
            <v>270</v>
          </cell>
          <cell r="L160">
            <v>209.14</v>
          </cell>
          <cell r="M160">
            <v>250</v>
          </cell>
          <cell r="N160">
            <v>139.36000000000001</v>
          </cell>
          <cell r="O160">
            <v>139.36000000000001</v>
          </cell>
          <cell r="P160">
            <v>279.94</v>
          </cell>
        </row>
        <row r="161">
          <cell r="B161">
            <v>1000158</v>
          </cell>
          <cell r="C161" t="str">
            <v>Изправяне на СБС НЦГ - 951 в равнинен терен</v>
          </cell>
          <cell r="D161" t="str">
            <v>пикетаж,  изкоп,  монтаж на конзоли,  изправяне,  отвесиране,  зариване и трамбоване,  полагане бетон,  номериране,   вкл.матертиалите+бетон и табелки</v>
          </cell>
          <cell r="E161" t="str">
            <v>бр.</v>
          </cell>
          <cell r="F161">
            <v>280</v>
          </cell>
          <cell r="G161">
            <v>300</v>
          </cell>
          <cell r="H161">
            <v>270</v>
          </cell>
          <cell r="I161">
            <v>270</v>
          </cell>
          <cell r="J161">
            <v>250</v>
          </cell>
          <cell r="K161">
            <v>275.47000000000003</v>
          </cell>
          <cell r="L161">
            <v>320</v>
          </cell>
          <cell r="M161">
            <v>300</v>
          </cell>
          <cell r="N161">
            <v>179.93</v>
          </cell>
          <cell r="O161">
            <v>179.93</v>
          </cell>
          <cell r="P161">
            <v>320</v>
          </cell>
        </row>
        <row r="162">
          <cell r="B162">
            <v>1000159</v>
          </cell>
          <cell r="C162" t="str">
            <v>Изправяне на СБС НЦГ - 951 в планински терен</v>
          </cell>
          <cell r="D162" t="str">
            <v>пикетаж,  изкоп,  монтаж на конзоли,  изправяне,  отвесиране,  зариване и трамбоване,  полагане бетон,  номериране,   вкл.матертиалите+бетон и табелки</v>
          </cell>
          <cell r="E162" t="str">
            <v>бр.</v>
          </cell>
          <cell r="F162">
            <v>340</v>
          </cell>
          <cell r="G162">
            <v>340</v>
          </cell>
          <cell r="H162">
            <v>300</v>
          </cell>
          <cell r="I162">
            <v>310</v>
          </cell>
          <cell r="J162">
            <v>350</v>
          </cell>
          <cell r="K162">
            <v>340.52</v>
          </cell>
          <cell r="L162">
            <v>358</v>
          </cell>
          <cell r="M162">
            <v>350</v>
          </cell>
          <cell r="N162">
            <v>180.65</v>
          </cell>
          <cell r="O162">
            <v>180.65</v>
          </cell>
          <cell r="P162">
            <v>358</v>
          </cell>
        </row>
        <row r="163">
          <cell r="B163">
            <v>1000160</v>
          </cell>
          <cell r="C163" t="str">
            <v>Изправяне на СБС НЦГ - 952 в равнинен терен</v>
          </cell>
          <cell r="D163" t="str">
            <v>пикетаж,  изкоп,  монтаж на конзоли,  изправяне,  отвесиране,  зариване и трамбоване,  полагане бетон,  номериране,   вкл.матертиалите+бетон и  табелки</v>
          </cell>
          <cell r="E163" t="str">
            <v>бр.</v>
          </cell>
          <cell r="F163">
            <v>280</v>
          </cell>
          <cell r="G163">
            <v>300</v>
          </cell>
          <cell r="H163">
            <v>280</v>
          </cell>
          <cell r="I163">
            <v>270</v>
          </cell>
          <cell r="J163">
            <v>250</v>
          </cell>
          <cell r="K163">
            <v>280.83</v>
          </cell>
          <cell r="L163">
            <v>320</v>
          </cell>
          <cell r="M163">
            <v>320</v>
          </cell>
          <cell r="N163">
            <v>193.61</v>
          </cell>
          <cell r="O163">
            <v>193.61</v>
          </cell>
          <cell r="P163">
            <v>320</v>
          </cell>
        </row>
        <row r="164">
          <cell r="B164">
            <v>1000161</v>
          </cell>
          <cell r="C164" t="str">
            <v>Изправяне на СБС НЦГ - 952 в планински терен</v>
          </cell>
          <cell r="D164" t="str">
            <v>пикетаж,  изкоп,  монтаж на конзоли,  изправяне,  отвесиране,  зариване и трамбоване,  полагане бетон,  номериране,   вкл.матертиалите+бетон и табели</v>
          </cell>
          <cell r="E164" t="str">
            <v>бр.</v>
          </cell>
          <cell r="F164">
            <v>340</v>
          </cell>
          <cell r="G164">
            <v>340</v>
          </cell>
          <cell r="H164">
            <v>350</v>
          </cell>
          <cell r="I164">
            <v>274.99</v>
          </cell>
          <cell r="J164">
            <v>350</v>
          </cell>
          <cell r="K164">
            <v>350.57</v>
          </cell>
          <cell r="L164">
            <v>358</v>
          </cell>
          <cell r="M164">
            <v>450</v>
          </cell>
          <cell r="N164">
            <v>213.98</v>
          </cell>
          <cell r="O164">
            <v>213.98</v>
          </cell>
          <cell r="P164">
            <v>450</v>
          </cell>
        </row>
        <row r="165">
          <cell r="B165">
            <v>1000162</v>
          </cell>
          <cell r="C165" t="str">
            <v>Изправяне на СРС НМГ - 951 в ранинен терен</v>
          </cell>
          <cell r="D165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65" t="str">
            <v>бр.</v>
          </cell>
          <cell r="F165">
            <v>950</v>
          </cell>
          <cell r="G165">
            <v>1000</v>
          </cell>
          <cell r="H165">
            <v>890</v>
          </cell>
          <cell r="I165">
            <v>850</v>
          </cell>
          <cell r="J165">
            <v>900</v>
          </cell>
          <cell r="K165">
            <v>885.3</v>
          </cell>
          <cell r="L165">
            <v>700</v>
          </cell>
          <cell r="M165">
            <v>850</v>
          </cell>
          <cell r="N165">
            <v>938.2</v>
          </cell>
          <cell r="O165">
            <v>700</v>
          </cell>
          <cell r="P165">
            <v>1000</v>
          </cell>
        </row>
        <row r="166">
          <cell r="B166">
            <v>1000163</v>
          </cell>
          <cell r="C166" t="str">
            <v>Изправяне на СРС НМГ - 951 в планински терен</v>
          </cell>
          <cell r="D166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</v>
          </cell>
          <cell r="E166" t="str">
            <v>бр.</v>
          </cell>
          <cell r="F166">
            <v>1080</v>
          </cell>
          <cell r="G166">
            <v>1050</v>
          </cell>
          <cell r="H166">
            <v>900</v>
          </cell>
          <cell r="I166">
            <v>949.61</v>
          </cell>
          <cell r="J166">
            <v>950</v>
          </cell>
          <cell r="K166">
            <v>990</v>
          </cell>
          <cell r="L166">
            <v>800</v>
          </cell>
          <cell r="M166">
            <v>1000</v>
          </cell>
          <cell r="N166">
            <v>996.3</v>
          </cell>
          <cell r="O166">
            <v>800</v>
          </cell>
          <cell r="P166">
            <v>1080</v>
          </cell>
        </row>
        <row r="167">
          <cell r="B167">
            <v>1000164</v>
          </cell>
          <cell r="C167" t="str">
            <v>Изправяне на СРС ЪМ 200- 951 в равнинен терен</v>
          </cell>
          <cell r="D167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</v>
          </cell>
          <cell r="E167" t="str">
            <v>бр.</v>
          </cell>
          <cell r="F167">
            <v>1700</v>
          </cell>
          <cell r="G167">
            <v>1570</v>
          </cell>
          <cell r="H167">
            <v>1600</v>
          </cell>
          <cell r="I167">
            <v>1490</v>
          </cell>
          <cell r="J167">
            <v>1420</v>
          </cell>
          <cell r="K167">
            <v>1494</v>
          </cell>
          <cell r="L167">
            <v>1500</v>
          </cell>
          <cell r="M167">
            <v>2000</v>
          </cell>
          <cell r="N167">
            <v>1413.2</v>
          </cell>
          <cell r="O167">
            <v>1413.2</v>
          </cell>
          <cell r="P167">
            <v>2000</v>
          </cell>
        </row>
        <row r="168">
          <cell r="B168">
            <v>1000165</v>
          </cell>
          <cell r="C168" t="str">
            <v>Изправяне на СРС ЪМ 200- 951 в планински терен</v>
          </cell>
          <cell r="D168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</v>
          </cell>
          <cell r="E168" t="str">
            <v>бр.</v>
          </cell>
          <cell r="F168">
            <v>1900</v>
          </cell>
          <cell r="G168">
            <v>1800</v>
          </cell>
          <cell r="H168">
            <v>1800</v>
          </cell>
          <cell r="I168">
            <v>1490</v>
          </cell>
          <cell r="J168">
            <v>1700</v>
          </cell>
          <cell r="K168">
            <v>1800</v>
          </cell>
          <cell r="L168">
            <v>1600</v>
          </cell>
          <cell r="M168">
            <v>2300</v>
          </cell>
          <cell r="N168">
            <v>1549.54</v>
          </cell>
          <cell r="O168">
            <v>1490</v>
          </cell>
          <cell r="P168">
            <v>2300</v>
          </cell>
        </row>
        <row r="169">
          <cell r="B169">
            <v>1000166</v>
          </cell>
          <cell r="C169" t="str">
            <v>Изправяне на СРС ЪМ 600- 951 в равнинен терен</v>
          </cell>
          <cell r="D169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вкл.матертиалите(+б</v>
          </cell>
          <cell r="E169" t="str">
            <v>бр.</v>
          </cell>
          <cell r="F169">
            <v>2000</v>
          </cell>
          <cell r="G169">
            <v>1850</v>
          </cell>
          <cell r="H169">
            <v>1900</v>
          </cell>
          <cell r="I169">
            <v>1550</v>
          </cell>
          <cell r="J169">
            <v>1600</v>
          </cell>
          <cell r="K169">
            <v>1800</v>
          </cell>
          <cell r="L169">
            <v>2200</v>
          </cell>
          <cell r="M169">
            <v>2100</v>
          </cell>
          <cell r="N169">
            <v>1735.84</v>
          </cell>
          <cell r="O169">
            <v>1550</v>
          </cell>
          <cell r="P169">
            <v>2200</v>
          </cell>
        </row>
        <row r="170">
          <cell r="B170">
            <v>1000167</v>
          </cell>
          <cell r="C170" t="str">
            <v>Изправяне на СРС ЪМ 600- 951 в планински терен</v>
          </cell>
          <cell r="D170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табела ОЖ,  боядисване двукратно вкл.матертиалите</v>
          </cell>
          <cell r="E170" t="str">
            <v>бр.</v>
          </cell>
          <cell r="F170">
            <v>2200</v>
          </cell>
          <cell r="G170">
            <v>1900</v>
          </cell>
          <cell r="H170">
            <v>2000</v>
          </cell>
          <cell r="I170">
            <v>1550</v>
          </cell>
          <cell r="J170">
            <v>1950</v>
          </cell>
          <cell r="K170">
            <v>2100</v>
          </cell>
          <cell r="L170">
            <v>2300</v>
          </cell>
          <cell r="M170">
            <v>2600</v>
          </cell>
          <cell r="N170">
            <v>1918.86</v>
          </cell>
          <cell r="O170">
            <v>1550</v>
          </cell>
          <cell r="P170">
            <v>2600</v>
          </cell>
        </row>
        <row r="171">
          <cell r="B171">
            <v>1000168</v>
          </cell>
          <cell r="C171" t="str">
            <v>Изправяне на СРС ЪМ 900- 951 в равнинен терен</v>
          </cell>
          <cell r="D171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1" t="str">
            <v>бр.</v>
          </cell>
          <cell r="F171">
            <v>2700</v>
          </cell>
          <cell r="G171">
            <v>2500</v>
          </cell>
          <cell r="H171">
            <v>2300</v>
          </cell>
          <cell r="I171">
            <v>1949.97</v>
          </cell>
          <cell r="J171">
            <v>2750</v>
          </cell>
          <cell r="K171">
            <v>2250</v>
          </cell>
          <cell r="L171">
            <v>3200</v>
          </cell>
          <cell r="M171">
            <v>3100</v>
          </cell>
          <cell r="N171">
            <v>2298.02</v>
          </cell>
          <cell r="O171">
            <v>1949.97</v>
          </cell>
          <cell r="P171">
            <v>3200</v>
          </cell>
        </row>
        <row r="172">
          <cell r="B172">
            <v>1000169</v>
          </cell>
          <cell r="C172" t="str">
            <v>Изправяне на СРС ЪМ 900- 951 в планински терен</v>
          </cell>
          <cell r="D172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2" t="str">
            <v>бр.</v>
          </cell>
          <cell r="F172">
            <v>2800</v>
          </cell>
          <cell r="G172">
            <v>2700</v>
          </cell>
          <cell r="H172">
            <v>2600</v>
          </cell>
          <cell r="I172">
            <v>2000</v>
          </cell>
          <cell r="J172">
            <v>3200</v>
          </cell>
          <cell r="K172">
            <v>2520</v>
          </cell>
          <cell r="L172">
            <v>3500</v>
          </cell>
          <cell r="M172">
            <v>3500</v>
          </cell>
          <cell r="N172">
            <v>2475.7199999999998</v>
          </cell>
          <cell r="O172">
            <v>2000</v>
          </cell>
          <cell r="P172">
            <v>3500</v>
          </cell>
        </row>
        <row r="173">
          <cell r="B173">
            <v>1000170</v>
          </cell>
          <cell r="C173" t="str">
            <v>Изправяне на СРС НМГ - 952 в ранинен терен</v>
          </cell>
          <cell r="D173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3" t="str">
            <v>бр.</v>
          </cell>
          <cell r="F173">
            <v>950</v>
          </cell>
          <cell r="G173">
            <v>1080</v>
          </cell>
          <cell r="H173">
            <v>840</v>
          </cell>
          <cell r="I173">
            <v>892.03</v>
          </cell>
          <cell r="J173">
            <v>900</v>
          </cell>
          <cell r="K173">
            <v>911.71</v>
          </cell>
          <cell r="L173">
            <v>750</v>
          </cell>
          <cell r="M173">
            <v>950</v>
          </cell>
          <cell r="N173">
            <v>1030.1400000000001</v>
          </cell>
          <cell r="O173">
            <v>750</v>
          </cell>
          <cell r="P173">
            <v>1080</v>
          </cell>
        </row>
        <row r="174">
          <cell r="B174">
            <v>1000171</v>
          </cell>
          <cell r="C174" t="str">
            <v>Изправяне на СРС НМГ - 952 в планински терен</v>
          </cell>
          <cell r="D174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4" t="str">
            <v>бр.</v>
          </cell>
          <cell r="F174">
            <v>1000</v>
          </cell>
          <cell r="G174">
            <v>1188</v>
          </cell>
          <cell r="H174">
            <v>840</v>
          </cell>
          <cell r="I174">
            <v>910.01</v>
          </cell>
          <cell r="J174">
            <v>950</v>
          </cell>
          <cell r="K174">
            <v>990.22</v>
          </cell>
          <cell r="L174">
            <v>850</v>
          </cell>
          <cell r="M174">
            <v>1150</v>
          </cell>
          <cell r="N174">
            <v>1208.99</v>
          </cell>
          <cell r="O174">
            <v>840</v>
          </cell>
          <cell r="P174">
            <v>1208.99</v>
          </cell>
        </row>
        <row r="175">
          <cell r="B175">
            <v>1000172</v>
          </cell>
          <cell r="C175" t="str">
            <v>Изправяне на СРС ЪМ 200- 952 в равнинен терен</v>
          </cell>
          <cell r="D175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5" t="str">
            <v>бр.</v>
          </cell>
          <cell r="F175">
            <v>1600</v>
          </cell>
          <cell r="G175">
            <v>1620</v>
          </cell>
          <cell r="H175">
            <v>1500</v>
          </cell>
          <cell r="I175">
            <v>1450.01</v>
          </cell>
          <cell r="J175">
            <v>1420</v>
          </cell>
          <cell r="K175">
            <v>1530</v>
          </cell>
          <cell r="L175">
            <v>1600</v>
          </cell>
          <cell r="M175">
            <v>1600</v>
          </cell>
          <cell r="N175">
            <v>1594.99</v>
          </cell>
          <cell r="O175">
            <v>1420</v>
          </cell>
          <cell r="P175">
            <v>1620</v>
          </cell>
        </row>
        <row r="176">
          <cell r="B176">
            <v>1000173</v>
          </cell>
          <cell r="C176" t="str">
            <v>Изправяне на СРС ЪМ 200- 952 в планински терен</v>
          </cell>
          <cell r="D176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</v>
          </cell>
          <cell r="E176" t="str">
            <v>бр.</v>
          </cell>
          <cell r="F176">
            <v>1800</v>
          </cell>
          <cell r="G176">
            <v>1700</v>
          </cell>
          <cell r="H176">
            <v>1600</v>
          </cell>
          <cell r="I176">
            <v>1450.01</v>
          </cell>
          <cell r="J176">
            <v>1700</v>
          </cell>
          <cell r="K176">
            <v>1750</v>
          </cell>
          <cell r="L176">
            <v>1800</v>
          </cell>
          <cell r="M176">
            <v>2000</v>
          </cell>
          <cell r="N176">
            <v>1837.37</v>
          </cell>
          <cell r="O176">
            <v>1450.01</v>
          </cell>
          <cell r="P176">
            <v>2000</v>
          </cell>
        </row>
        <row r="177">
          <cell r="B177">
            <v>1000174</v>
          </cell>
          <cell r="C177" t="str">
            <v>Изправяне на СРС ЪМ 600- 952 в равнинен терен</v>
          </cell>
          <cell r="D177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</v>
          </cell>
          <cell r="E177" t="str">
            <v>бр.</v>
          </cell>
          <cell r="F177">
            <v>2600</v>
          </cell>
          <cell r="G177">
            <v>2450</v>
          </cell>
          <cell r="H177">
            <v>2500</v>
          </cell>
          <cell r="I177">
            <v>2400</v>
          </cell>
          <cell r="J177">
            <v>1600</v>
          </cell>
          <cell r="K177">
            <v>2034</v>
          </cell>
          <cell r="L177">
            <v>2500</v>
          </cell>
          <cell r="M177">
            <v>2900</v>
          </cell>
          <cell r="N177">
            <v>2228.4299999999998</v>
          </cell>
          <cell r="O177">
            <v>1600</v>
          </cell>
          <cell r="P177">
            <v>2900</v>
          </cell>
        </row>
        <row r="178">
          <cell r="B178">
            <v>1000175</v>
          </cell>
          <cell r="C178" t="str">
            <v>Изправяне на СРС ЪМ 600- 952 в планински терен</v>
          </cell>
          <cell r="D178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табела ОЖ,  боядисване двукратно вкл.матертиалите</v>
          </cell>
          <cell r="E178" t="str">
            <v>бр.</v>
          </cell>
          <cell r="F178">
            <v>2800</v>
          </cell>
          <cell r="G178">
            <v>2550</v>
          </cell>
          <cell r="H178">
            <v>2600</v>
          </cell>
          <cell r="I178">
            <v>2400</v>
          </cell>
          <cell r="J178">
            <v>1950</v>
          </cell>
          <cell r="K178">
            <v>2574</v>
          </cell>
          <cell r="L178">
            <v>2900</v>
          </cell>
          <cell r="M178">
            <v>3700</v>
          </cell>
          <cell r="N178">
            <v>2299.91</v>
          </cell>
          <cell r="O178">
            <v>1950</v>
          </cell>
          <cell r="P178">
            <v>3700</v>
          </cell>
        </row>
        <row r="179">
          <cell r="B179">
            <v>1000176</v>
          </cell>
          <cell r="C179" t="str">
            <v>Изправяне на СРС ЪМ 900- 952 в равнинен терен</v>
          </cell>
          <cell r="D179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табела ОЖ,  боядисване двукратно вкл.матертиалите</v>
          </cell>
          <cell r="E179" t="str">
            <v>бр.</v>
          </cell>
          <cell r="F179">
            <v>3000</v>
          </cell>
          <cell r="G179">
            <v>2700</v>
          </cell>
          <cell r="H179">
            <v>2600</v>
          </cell>
          <cell r="I179">
            <v>2449.98</v>
          </cell>
          <cell r="J179">
            <v>2750</v>
          </cell>
          <cell r="K179">
            <v>2610</v>
          </cell>
          <cell r="L179">
            <v>3500</v>
          </cell>
          <cell r="M179">
            <v>3600</v>
          </cell>
          <cell r="N179">
            <v>3218.72</v>
          </cell>
          <cell r="O179">
            <v>2449.98</v>
          </cell>
          <cell r="P179">
            <v>3600</v>
          </cell>
        </row>
        <row r="180">
          <cell r="B180">
            <v>1000177</v>
          </cell>
          <cell r="C180" t="str">
            <v>Изправяне на СРС ЪМ 900- 952 в планински терен</v>
          </cell>
          <cell r="D180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</v>
          </cell>
          <cell r="E180" t="str">
            <v>бр.</v>
          </cell>
          <cell r="F180">
            <v>3300</v>
          </cell>
          <cell r="G180">
            <v>2750</v>
          </cell>
          <cell r="H180">
            <v>2800</v>
          </cell>
          <cell r="I180">
            <v>2449.98</v>
          </cell>
          <cell r="J180">
            <v>3200</v>
          </cell>
          <cell r="K180">
            <v>2800</v>
          </cell>
          <cell r="L180">
            <v>3900</v>
          </cell>
          <cell r="M180">
            <v>4000</v>
          </cell>
          <cell r="N180">
            <v>3512.63</v>
          </cell>
          <cell r="O180">
            <v>2449.98</v>
          </cell>
          <cell r="P180">
            <v>4000</v>
          </cell>
        </row>
        <row r="181">
          <cell r="B181">
            <v>1000178</v>
          </cell>
          <cell r="C181" t="str">
            <v>Оборудване и изправяне на ЖР за МТП</v>
          </cell>
          <cell r="D181" t="str">
            <v>пикетаж,  кариране,  изкоп,  сглобяване/вкл. конзоли/, монтаж на PVC тръби,  изправяне,  отвесиране,  направа на кофраж,  полагане на бетон,  обратна засипка и разхвърляне на пръст,  номериране,  монтаж табели,  боядисване двукратно,   вентилни отводи, (к</v>
          </cell>
          <cell r="E181" t="str">
            <v>бр.</v>
          </cell>
          <cell r="F181">
            <v>2800</v>
          </cell>
          <cell r="G181">
            <v>2500</v>
          </cell>
          <cell r="H181">
            <v>2600</v>
          </cell>
          <cell r="I181">
            <v>2300</v>
          </cell>
          <cell r="J181">
            <v>2200</v>
          </cell>
          <cell r="K181">
            <v>2430</v>
          </cell>
          <cell r="L181">
            <v>3400</v>
          </cell>
          <cell r="M181">
            <v>3100</v>
          </cell>
          <cell r="N181">
            <v>2921.28</v>
          </cell>
          <cell r="O181">
            <v>2200</v>
          </cell>
          <cell r="P181">
            <v>3400</v>
          </cell>
        </row>
        <row r="182">
          <cell r="B182">
            <v>1000179</v>
          </cell>
          <cell r="C182" t="str">
            <v>Доставка и монтаж на пилон - 6м</v>
          </cell>
          <cell r="D182" t="str">
            <v>пикетаж,  изкоп на дупка,  изправяне,  отвесиране,  направа и полагане на бетон,  боядисване,  номериране вкл.матертиалите</v>
          </cell>
          <cell r="E182" t="str">
            <v>бр.</v>
          </cell>
          <cell r="F182">
            <v>310</v>
          </cell>
          <cell r="G182">
            <v>330</v>
          </cell>
          <cell r="H182">
            <v>300</v>
          </cell>
          <cell r="I182">
            <v>288.19</v>
          </cell>
          <cell r="J182">
            <v>170</v>
          </cell>
          <cell r="K182">
            <v>333.07</v>
          </cell>
          <cell r="L182">
            <v>420</v>
          </cell>
          <cell r="M182">
            <v>188.93</v>
          </cell>
          <cell r="N182">
            <v>310.85000000000002</v>
          </cell>
          <cell r="O182">
            <v>170</v>
          </cell>
          <cell r="P182">
            <v>420</v>
          </cell>
        </row>
        <row r="183">
          <cell r="B183">
            <v>1000180</v>
          </cell>
          <cell r="C183" t="str">
            <v>Доставка и монтаж на пилон - 9м</v>
          </cell>
          <cell r="D183" t="str">
            <v>пикетаж,  изкоп на дупка,  изправяне,  отвесиране,  направа и полагане на бетон,  боядисване,  номериране вкл.матертиалите</v>
          </cell>
          <cell r="E183" t="str">
            <v>бр.</v>
          </cell>
          <cell r="F183">
            <v>460</v>
          </cell>
          <cell r="G183">
            <v>460</v>
          </cell>
          <cell r="H183">
            <v>415</v>
          </cell>
          <cell r="I183">
            <v>444.93</v>
          </cell>
          <cell r="J183">
            <v>400</v>
          </cell>
          <cell r="K183">
            <v>439.33</v>
          </cell>
          <cell r="L183">
            <v>548</v>
          </cell>
          <cell r="M183">
            <v>327.08</v>
          </cell>
          <cell r="N183">
            <v>492.07</v>
          </cell>
          <cell r="O183">
            <v>327.08</v>
          </cell>
          <cell r="P183">
            <v>548</v>
          </cell>
        </row>
        <row r="184">
          <cell r="B184">
            <v>1000181</v>
          </cell>
          <cell r="C184" t="str">
            <v>Укрепване/отвесиране на съществуващи стълбове НН</v>
          </cell>
          <cell r="D184" t="str">
            <v>разкопаване,  отвесиране,  трамбоване,  заливане с бетон</v>
          </cell>
          <cell r="E184" t="str">
            <v>бр.</v>
          </cell>
          <cell r="F184">
            <v>120</v>
          </cell>
          <cell r="G184">
            <v>120</v>
          </cell>
          <cell r="H184">
            <v>126</v>
          </cell>
          <cell r="I184">
            <v>110</v>
          </cell>
          <cell r="J184">
            <v>100</v>
          </cell>
          <cell r="K184">
            <v>101.1</v>
          </cell>
          <cell r="L184">
            <v>159.31</v>
          </cell>
          <cell r="M184">
            <v>140.51</v>
          </cell>
          <cell r="N184">
            <v>51.74</v>
          </cell>
          <cell r="O184">
            <v>51.74</v>
          </cell>
          <cell r="P184">
            <v>159.31</v>
          </cell>
        </row>
        <row r="185">
          <cell r="B185">
            <v>1000182</v>
          </cell>
          <cell r="C185" t="str">
            <v>Укрепване/отвесиране на съществуващи стълбове СрН</v>
          </cell>
          <cell r="D185" t="str">
            <v>разкопаване,  отвесиране,  трамбоване,  заливане с бетон</v>
          </cell>
          <cell r="E185" t="str">
            <v>бр.</v>
          </cell>
          <cell r="F185">
            <v>180</v>
          </cell>
          <cell r="G185">
            <v>165</v>
          </cell>
          <cell r="H185">
            <v>190</v>
          </cell>
          <cell r="I185">
            <v>179.99</v>
          </cell>
          <cell r="J185">
            <v>150</v>
          </cell>
          <cell r="K185">
            <v>162</v>
          </cell>
          <cell r="L185">
            <v>159.31</v>
          </cell>
          <cell r="M185">
            <v>190.46</v>
          </cell>
          <cell r="N185">
            <v>98.16</v>
          </cell>
          <cell r="O185">
            <v>98.16</v>
          </cell>
          <cell r="P185">
            <v>190.46</v>
          </cell>
        </row>
        <row r="186">
          <cell r="B186">
            <v>1000183</v>
          </cell>
          <cell r="C186" t="str">
            <v>Демонтаж на стълб НН</v>
          </cell>
          <cell r="D186" t="str">
            <v>разкопаване,  разбиване на бетон,  сваляне с кран, демонтаж превръзки и проводник, натоварване на автомобил</v>
          </cell>
          <cell r="E186" t="str">
            <v>бр.</v>
          </cell>
          <cell r="F186">
            <v>110</v>
          </cell>
          <cell r="G186">
            <v>108</v>
          </cell>
          <cell r="H186">
            <v>100</v>
          </cell>
          <cell r="I186">
            <v>94.98</v>
          </cell>
          <cell r="J186">
            <v>85</v>
          </cell>
          <cell r="K186">
            <v>100</v>
          </cell>
          <cell r="L186">
            <v>65.77</v>
          </cell>
          <cell r="M186">
            <v>130</v>
          </cell>
          <cell r="N186">
            <v>78.540000000000006</v>
          </cell>
          <cell r="O186">
            <v>65.77</v>
          </cell>
          <cell r="P186">
            <v>130</v>
          </cell>
        </row>
        <row r="187">
          <cell r="B187">
            <v>1000184</v>
          </cell>
          <cell r="C187" t="str">
            <v>Демонтаж на СБС СрН</v>
          </cell>
          <cell r="D187" t="str">
            <v>Разравяне,  разбиване на бетон,  сваляне стълба на земята демонтаж превръзки и проводник, лодка, изолатори, натоварване на автомобил</v>
          </cell>
          <cell r="E187" t="str">
            <v>бр.</v>
          </cell>
          <cell r="F187">
            <v>155</v>
          </cell>
          <cell r="G187">
            <v>129.6</v>
          </cell>
          <cell r="H187">
            <v>130</v>
          </cell>
          <cell r="I187">
            <v>127.8</v>
          </cell>
          <cell r="J187">
            <v>145</v>
          </cell>
          <cell r="K187">
            <v>150</v>
          </cell>
          <cell r="L187">
            <v>94.14</v>
          </cell>
          <cell r="M187">
            <v>190</v>
          </cell>
          <cell r="N187">
            <v>94.48</v>
          </cell>
          <cell r="O187">
            <v>94.14</v>
          </cell>
          <cell r="P187">
            <v>190</v>
          </cell>
        </row>
        <row r="188">
          <cell r="B188">
            <v>1000185</v>
          </cell>
          <cell r="C188" t="str">
            <v>Демонтаж на СРС НМГ</v>
          </cell>
          <cell r="D188" t="str">
            <v>Разравяне,  разбиване на бетон,  сваляне стълба на земята, демонтаж пистолет, лодка, изолатори, натоварване на автомобил</v>
          </cell>
          <cell r="E188" t="str">
            <v>бр.</v>
          </cell>
          <cell r="F188">
            <v>280</v>
          </cell>
          <cell r="G188">
            <v>248.4</v>
          </cell>
          <cell r="H188">
            <v>270</v>
          </cell>
          <cell r="I188">
            <v>249.98</v>
          </cell>
          <cell r="J188">
            <v>280</v>
          </cell>
          <cell r="K188">
            <v>260</v>
          </cell>
          <cell r="L188">
            <v>109.32</v>
          </cell>
          <cell r="M188">
            <v>500</v>
          </cell>
          <cell r="N188">
            <v>152.72999999999999</v>
          </cell>
          <cell r="O188">
            <v>109.32</v>
          </cell>
          <cell r="P188">
            <v>500</v>
          </cell>
        </row>
        <row r="189">
          <cell r="B189">
            <v>1000186</v>
          </cell>
          <cell r="C189" t="str">
            <v>Демонтаж на СРС ЪМ</v>
          </cell>
          <cell r="D189" t="str">
            <v>Разравяне,  разбиване на бетон,  сваляне стълба на земята, демонтаж пистолет, лодка, изолатори, натоварване на автомобил</v>
          </cell>
          <cell r="E189" t="str">
            <v>бр.</v>
          </cell>
          <cell r="F189">
            <v>400</v>
          </cell>
          <cell r="G189">
            <v>248.4</v>
          </cell>
          <cell r="H189">
            <v>400</v>
          </cell>
          <cell r="I189">
            <v>299.99</v>
          </cell>
          <cell r="J189">
            <v>350</v>
          </cell>
          <cell r="K189">
            <v>370</v>
          </cell>
          <cell r="L189">
            <v>162.16</v>
          </cell>
          <cell r="M189">
            <v>500</v>
          </cell>
          <cell r="N189">
            <v>257.14999999999998</v>
          </cell>
          <cell r="O189">
            <v>162.16</v>
          </cell>
          <cell r="P189">
            <v>500</v>
          </cell>
        </row>
        <row r="190">
          <cell r="B190">
            <v>1000187</v>
          </cell>
          <cell r="C190" t="str">
            <v xml:space="preserve">Водочерпене на основи на СРС </v>
          </cell>
          <cell r="D190" t="str">
            <v>изчерпване на водата</v>
          </cell>
          <cell r="E190" t="str">
            <v>м3</v>
          </cell>
          <cell r="F190">
            <v>25</v>
          </cell>
          <cell r="G190">
            <v>32.4</v>
          </cell>
          <cell r="H190">
            <v>25</v>
          </cell>
          <cell r="I190">
            <v>20.010000000000002</v>
          </cell>
          <cell r="J190">
            <v>12.37</v>
          </cell>
          <cell r="K190">
            <v>25</v>
          </cell>
          <cell r="L190">
            <v>30</v>
          </cell>
          <cell r="M190">
            <v>50</v>
          </cell>
          <cell r="N190">
            <v>11.25</v>
          </cell>
          <cell r="O190">
            <v>11.25</v>
          </cell>
          <cell r="P190">
            <v>50</v>
          </cell>
        </row>
        <row r="191">
          <cell r="B191">
            <v>1000188</v>
          </cell>
          <cell r="C191" t="str">
            <v>Монтаж на обтяжки</v>
          </cell>
          <cell r="D191" t="str">
            <v>подготовка на основа,  монтаж обтяжка,  боядисване, монтаж на анкерен болт с ухо, на блайферка</v>
          </cell>
          <cell r="E191" t="str">
            <v>бр</v>
          </cell>
          <cell r="F191">
            <v>25</v>
          </cell>
          <cell r="G191">
            <v>2.33</v>
          </cell>
          <cell r="H191">
            <v>30</v>
          </cell>
          <cell r="I191">
            <v>20.010000000000002</v>
          </cell>
          <cell r="J191">
            <v>15</v>
          </cell>
          <cell r="K191">
            <v>25</v>
          </cell>
          <cell r="L191">
            <v>54</v>
          </cell>
          <cell r="M191">
            <v>35</v>
          </cell>
          <cell r="N191">
            <v>12.9</v>
          </cell>
          <cell r="O191">
            <v>2.33</v>
          </cell>
          <cell r="P191">
            <v>54</v>
          </cell>
        </row>
        <row r="192">
          <cell r="B192">
            <v>1000189</v>
          </cell>
          <cell r="C192" t="str">
            <v>Монтаж на кука с изолатор НН</v>
          </cell>
          <cell r="D192" t="str">
            <v>почистване изолатор,  втулка,  навиване на изолатора на куката,  пробиване на дупка на стълба (или избиване на клина) монтиране на куката с изолатора и боядисване на куката</v>
          </cell>
          <cell r="E192" t="str">
            <v>бр</v>
          </cell>
          <cell r="F192">
            <v>3.8</v>
          </cell>
          <cell r="G192">
            <v>3.88</v>
          </cell>
          <cell r="H192">
            <v>3.5</v>
          </cell>
          <cell r="I192">
            <v>3.13</v>
          </cell>
          <cell r="J192">
            <v>4</v>
          </cell>
          <cell r="K192">
            <v>3.35</v>
          </cell>
          <cell r="L192">
            <v>2.19</v>
          </cell>
          <cell r="M192">
            <v>4</v>
          </cell>
          <cell r="N192">
            <v>3.01</v>
          </cell>
          <cell r="O192">
            <v>2.19</v>
          </cell>
          <cell r="P192">
            <v>4</v>
          </cell>
        </row>
        <row r="193">
          <cell r="B193">
            <v>1000190</v>
          </cell>
          <cell r="C193" t="str">
            <v>Монтаж комплект конзоли с изолатори върху стълб НН /за един стълб/</v>
          </cell>
          <cell r="D193" t="str">
            <v>почистване и навиване на изолаторите на стержените,  монтаж (заварка) на стержените в/у конзолите,  монтаж на конзолата на стълба и боядисване</v>
          </cell>
          <cell r="E193" t="str">
            <v>бр</v>
          </cell>
          <cell r="F193">
            <v>14.5</v>
          </cell>
          <cell r="G193">
            <v>17.12</v>
          </cell>
          <cell r="H193">
            <v>10</v>
          </cell>
          <cell r="I193">
            <v>10</v>
          </cell>
          <cell r="J193">
            <v>15</v>
          </cell>
          <cell r="K193">
            <v>10.98</v>
          </cell>
          <cell r="L193">
            <v>13.51</v>
          </cell>
          <cell r="M193">
            <v>12</v>
          </cell>
          <cell r="N193">
            <v>14.04</v>
          </cell>
          <cell r="O193">
            <v>10</v>
          </cell>
          <cell r="P193">
            <v>17.12</v>
          </cell>
        </row>
        <row r="194">
          <cell r="B194">
            <v>1000191</v>
          </cell>
          <cell r="C194" t="str">
            <v>Подмяна на конзоли СрН за една тройка</v>
          </cell>
          <cell r="D194" t="str">
            <v>демонтаж на стара конзола,  монтаж на нова</v>
          </cell>
          <cell r="E194" t="str">
            <v>к-кт</v>
          </cell>
          <cell r="F194">
            <v>20</v>
          </cell>
          <cell r="G194">
            <v>46.5</v>
          </cell>
          <cell r="H194">
            <v>30</v>
          </cell>
          <cell r="I194">
            <v>30</v>
          </cell>
          <cell r="J194">
            <v>39</v>
          </cell>
          <cell r="K194">
            <v>16.350000000000001</v>
          </cell>
          <cell r="L194">
            <v>31.18</v>
          </cell>
          <cell r="M194">
            <v>18</v>
          </cell>
          <cell r="N194">
            <v>43.43</v>
          </cell>
          <cell r="O194">
            <v>16.350000000000001</v>
          </cell>
          <cell r="P194">
            <v>46.5</v>
          </cell>
        </row>
        <row r="195">
          <cell r="B195">
            <v>1000192</v>
          </cell>
          <cell r="C195" t="str">
            <v>Подмяна на конзоли СрН за две тройки</v>
          </cell>
          <cell r="D195" t="str">
            <v>демонтаж на стара конзола,  монтаж на нова</v>
          </cell>
          <cell r="E195" t="str">
            <v>к-кт</v>
          </cell>
          <cell r="F195">
            <v>30</v>
          </cell>
          <cell r="G195">
            <v>55.7</v>
          </cell>
          <cell r="H195">
            <v>50</v>
          </cell>
          <cell r="I195">
            <v>40</v>
          </cell>
          <cell r="J195">
            <v>150</v>
          </cell>
          <cell r="K195">
            <v>21.95</v>
          </cell>
          <cell r="L195">
            <v>58</v>
          </cell>
          <cell r="M195">
            <v>28</v>
          </cell>
          <cell r="N195">
            <v>68.53</v>
          </cell>
          <cell r="O195">
            <v>21.95</v>
          </cell>
          <cell r="P195">
            <v>150</v>
          </cell>
        </row>
        <row r="196">
          <cell r="B196">
            <v>1000193</v>
          </cell>
          <cell r="C196" t="str">
            <v>Доставка и монтаж на надпокривна конзола</v>
          </cell>
          <cell r="D196" t="str">
            <v>Изработка на конзолата,  монтаж към констукции,  грундиране и боядисване</v>
          </cell>
          <cell r="E196" t="str">
            <v>бр</v>
          </cell>
          <cell r="F196">
            <v>45</v>
          </cell>
          <cell r="G196">
            <v>50</v>
          </cell>
          <cell r="H196">
            <v>45</v>
          </cell>
          <cell r="I196">
            <v>25</v>
          </cell>
          <cell r="J196">
            <v>25</v>
          </cell>
          <cell r="K196">
            <v>40.729999999999997</v>
          </cell>
          <cell r="L196">
            <v>49.41</v>
          </cell>
          <cell r="M196">
            <v>50</v>
          </cell>
          <cell r="N196">
            <v>22.91</v>
          </cell>
          <cell r="O196">
            <v>22.91</v>
          </cell>
          <cell r="P196">
            <v>50</v>
          </cell>
        </row>
        <row r="197">
          <cell r="B197">
            <v>1000194</v>
          </cell>
          <cell r="C197" t="str">
            <v>Монтаж на отклонителна конзола за СРС СрН</v>
          </cell>
          <cell r="D197" t="str">
            <v>направа и монтаж на конзола,  боядисване двукратно</v>
          </cell>
          <cell r="E197" t="str">
            <v>бр</v>
          </cell>
          <cell r="F197">
            <v>55</v>
          </cell>
          <cell r="G197">
            <v>60</v>
          </cell>
          <cell r="H197">
            <v>36</v>
          </cell>
          <cell r="I197">
            <v>40.799999999999997</v>
          </cell>
          <cell r="J197">
            <v>115</v>
          </cell>
          <cell r="K197">
            <v>48.74</v>
          </cell>
          <cell r="L197">
            <v>68.91</v>
          </cell>
          <cell r="M197">
            <v>45</v>
          </cell>
          <cell r="N197">
            <v>27.13</v>
          </cell>
          <cell r="O197">
            <v>27.13</v>
          </cell>
          <cell r="P197">
            <v>115</v>
          </cell>
        </row>
        <row r="198">
          <cell r="B198">
            <v>1000195</v>
          </cell>
          <cell r="C198" t="str">
            <v>Монтаж на конзола за СрН</v>
          </cell>
          <cell r="D198" t="str">
            <v>монтаж на конзола за СБС,  боядисване двукратно, (не се вкл. направа на конзола)</v>
          </cell>
          <cell r="E198" t="str">
            <v>бр</v>
          </cell>
          <cell r="F198">
            <v>65</v>
          </cell>
          <cell r="G198">
            <v>15.5</v>
          </cell>
          <cell r="H198">
            <v>10</v>
          </cell>
          <cell r="I198">
            <v>10</v>
          </cell>
          <cell r="J198">
            <v>78.3</v>
          </cell>
          <cell r="K198">
            <v>55</v>
          </cell>
          <cell r="L198">
            <v>29.57</v>
          </cell>
          <cell r="M198">
            <v>45</v>
          </cell>
          <cell r="N198">
            <v>21.32</v>
          </cell>
          <cell r="O198">
            <v>10</v>
          </cell>
          <cell r="P198">
            <v>78.3</v>
          </cell>
        </row>
        <row r="199">
          <cell r="B199">
            <v>1000196</v>
          </cell>
          <cell r="C199" t="str">
            <v>Демонтаж на конзоли/куки СрН</v>
          </cell>
          <cell r="D199" t="str">
            <v>демонтаж  на превръзка, проводник, изолатор, конзола</v>
          </cell>
          <cell r="E199" t="str">
            <v>бр</v>
          </cell>
          <cell r="F199">
            <v>7.5</v>
          </cell>
          <cell r="G199">
            <v>8</v>
          </cell>
          <cell r="H199">
            <v>5.8</v>
          </cell>
          <cell r="I199">
            <v>5.99</v>
          </cell>
          <cell r="J199">
            <v>13</v>
          </cell>
          <cell r="K199">
            <v>5.79</v>
          </cell>
          <cell r="L199">
            <v>1.93</v>
          </cell>
          <cell r="M199">
            <v>7</v>
          </cell>
          <cell r="N199">
            <v>9.16</v>
          </cell>
          <cell r="O199">
            <v>1.93</v>
          </cell>
          <cell r="P199">
            <v>13</v>
          </cell>
        </row>
        <row r="200">
          <cell r="B200">
            <v>1000197</v>
          </cell>
          <cell r="C200" t="str">
            <v>Монтаж на изолатор ИНК-20 или полимерен подпорен</v>
          </cell>
          <cell r="D200" t="str">
            <v>монтаж на изолатора към конзолата</v>
          </cell>
          <cell r="E200" t="str">
            <v>бр</v>
          </cell>
          <cell r="F200">
            <v>9.9</v>
          </cell>
          <cell r="G200">
            <v>11</v>
          </cell>
          <cell r="H200">
            <v>10.4</v>
          </cell>
          <cell r="I200">
            <v>9.8000000000000007</v>
          </cell>
          <cell r="J200">
            <v>7.56</v>
          </cell>
          <cell r="K200">
            <v>9.94</v>
          </cell>
          <cell r="L200">
            <v>5.14</v>
          </cell>
          <cell r="M200">
            <v>9.18</v>
          </cell>
          <cell r="N200">
            <v>9.16</v>
          </cell>
          <cell r="O200">
            <v>5.14</v>
          </cell>
          <cell r="P200">
            <v>11</v>
          </cell>
        </row>
        <row r="201">
          <cell r="B201">
            <v>1000198</v>
          </cell>
          <cell r="C201" t="str">
            <v>Монтаж на изолатор полимерен-носещ</v>
          </cell>
          <cell r="D201" t="str">
            <v>монтаж на уболт,  кратуна,  обеца,  носеща клема</v>
          </cell>
          <cell r="E201" t="str">
            <v>бр</v>
          </cell>
          <cell r="F201">
            <v>10</v>
          </cell>
          <cell r="G201">
            <v>7</v>
          </cell>
          <cell r="H201">
            <v>10</v>
          </cell>
          <cell r="I201">
            <v>9.8000000000000007</v>
          </cell>
          <cell r="J201">
            <v>17</v>
          </cell>
          <cell r="K201">
            <v>9</v>
          </cell>
          <cell r="L201">
            <v>3.99</v>
          </cell>
          <cell r="M201">
            <v>10</v>
          </cell>
          <cell r="N201">
            <v>10.39</v>
          </cell>
          <cell r="O201">
            <v>3.99</v>
          </cell>
          <cell r="P201">
            <v>17</v>
          </cell>
        </row>
        <row r="202">
          <cell r="B202">
            <v>1000199</v>
          </cell>
          <cell r="C202" t="str">
            <v>Монтаж на изолатор полимерен-опъвателен</v>
          </cell>
          <cell r="D202" t="str">
            <v>монтаж на уболт,  кратуна,  обеца,  опъвателна клема</v>
          </cell>
          <cell r="E202" t="str">
            <v>бр</v>
          </cell>
          <cell r="F202">
            <v>11</v>
          </cell>
          <cell r="G202">
            <v>7</v>
          </cell>
          <cell r="H202">
            <v>10</v>
          </cell>
          <cell r="I202">
            <v>9.8000000000000007</v>
          </cell>
          <cell r="J202">
            <v>28</v>
          </cell>
          <cell r="K202">
            <v>9</v>
          </cell>
          <cell r="L202">
            <v>3.99</v>
          </cell>
          <cell r="M202">
            <v>12</v>
          </cell>
          <cell r="N202">
            <v>11.31</v>
          </cell>
          <cell r="O202">
            <v>3.99</v>
          </cell>
          <cell r="P202">
            <v>28</v>
          </cell>
        </row>
        <row r="203">
          <cell r="B203">
            <v>1000200</v>
          </cell>
          <cell r="C203" t="str">
            <v>Монтаж на изолаторна верига-носеща с два елемнта</v>
          </cell>
          <cell r="D203" t="str">
            <v>почистване на елементите,  сглобяване на веригата с всички арматурни части,  монтаж на веригата</v>
          </cell>
          <cell r="E203" t="str">
            <v>бр</v>
          </cell>
          <cell r="F203">
            <v>12</v>
          </cell>
          <cell r="G203">
            <v>11</v>
          </cell>
          <cell r="H203">
            <v>12.5</v>
          </cell>
          <cell r="I203">
            <v>9.8000000000000007</v>
          </cell>
          <cell r="J203">
            <v>18</v>
          </cell>
          <cell r="K203">
            <v>11.7</v>
          </cell>
          <cell r="L203">
            <v>3.99</v>
          </cell>
          <cell r="M203">
            <v>16</v>
          </cell>
          <cell r="N203">
            <v>11.96</v>
          </cell>
          <cell r="O203">
            <v>3.99</v>
          </cell>
          <cell r="P203">
            <v>18</v>
          </cell>
        </row>
        <row r="204">
          <cell r="B204">
            <v>1000201</v>
          </cell>
          <cell r="C204" t="str">
            <v>Монтаж на изолаторна верига-опъвателна с три елемента</v>
          </cell>
          <cell r="D204" t="str">
            <v>почистване на елементите,  сглобяване на веригата с всички арматурни части,  монтаж на веригата</v>
          </cell>
          <cell r="E204" t="str">
            <v>бр</v>
          </cell>
          <cell r="F204">
            <v>15</v>
          </cell>
          <cell r="G204">
            <v>15</v>
          </cell>
          <cell r="H204">
            <v>13</v>
          </cell>
          <cell r="I204">
            <v>9.8000000000000007</v>
          </cell>
          <cell r="J204">
            <v>18</v>
          </cell>
          <cell r="K204">
            <v>12.6</v>
          </cell>
          <cell r="L204">
            <v>3.99</v>
          </cell>
          <cell r="M204">
            <v>18</v>
          </cell>
          <cell r="N204">
            <v>12.41</v>
          </cell>
          <cell r="O204">
            <v>3.99</v>
          </cell>
          <cell r="P204">
            <v>18</v>
          </cell>
        </row>
        <row r="205">
          <cell r="B205">
            <v>1000202</v>
          </cell>
          <cell r="C205" t="str">
            <v>Монтаж изолатор ИППО</v>
          </cell>
          <cell r="D205" t="str">
            <v>почистване на изолатора,  монтаж на изолатора</v>
          </cell>
          <cell r="E205" t="str">
            <v>бр</v>
          </cell>
          <cell r="F205">
            <v>4</v>
          </cell>
          <cell r="G205">
            <v>9</v>
          </cell>
          <cell r="H205">
            <v>5.5</v>
          </cell>
          <cell r="I205">
            <v>3.02</v>
          </cell>
          <cell r="J205">
            <v>9</v>
          </cell>
          <cell r="K205">
            <v>3.85</v>
          </cell>
          <cell r="L205">
            <v>3.39</v>
          </cell>
          <cell r="M205">
            <v>8</v>
          </cell>
          <cell r="N205">
            <v>10.08</v>
          </cell>
          <cell r="O205">
            <v>3.02</v>
          </cell>
          <cell r="P205">
            <v>10.08</v>
          </cell>
        </row>
        <row r="206">
          <cell r="B206">
            <v>1000203</v>
          </cell>
          <cell r="C206" t="str">
            <v>Демонтаж на изолатор ИНК-20</v>
          </cell>
          <cell r="D206" t="str">
            <v>демонтаж превръзка, проводник, развиване гайка/срязване/</v>
          </cell>
          <cell r="E206" t="str">
            <v>бр</v>
          </cell>
          <cell r="F206">
            <v>6.4</v>
          </cell>
          <cell r="G206">
            <v>7</v>
          </cell>
          <cell r="H206">
            <v>5.5</v>
          </cell>
          <cell r="I206">
            <v>5.5</v>
          </cell>
          <cell r="J206">
            <v>6</v>
          </cell>
          <cell r="K206">
            <v>6.42</v>
          </cell>
          <cell r="L206">
            <v>1.27</v>
          </cell>
          <cell r="M206">
            <v>7</v>
          </cell>
          <cell r="N206">
            <v>3.93</v>
          </cell>
          <cell r="O206">
            <v>1.27</v>
          </cell>
          <cell r="P206">
            <v>7</v>
          </cell>
        </row>
        <row r="207">
          <cell r="B207">
            <v>1000204</v>
          </cell>
          <cell r="C207" t="str">
            <v>Демонтаж на изолатор полимерен-носещ</v>
          </cell>
          <cell r="D207" t="str">
            <v>демонтаж от проводника и от конзолата</v>
          </cell>
          <cell r="E207" t="str">
            <v>бр</v>
          </cell>
          <cell r="F207">
            <v>4.5</v>
          </cell>
          <cell r="G207">
            <v>4</v>
          </cell>
          <cell r="H207">
            <v>5</v>
          </cell>
          <cell r="I207">
            <v>3.02</v>
          </cell>
          <cell r="J207">
            <v>6</v>
          </cell>
          <cell r="K207">
            <v>3.78</v>
          </cell>
          <cell r="L207">
            <v>1.5</v>
          </cell>
          <cell r="M207">
            <v>7</v>
          </cell>
          <cell r="N207">
            <v>3.05</v>
          </cell>
          <cell r="O207">
            <v>1.5</v>
          </cell>
          <cell r="P207">
            <v>7</v>
          </cell>
        </row>
        <row r="208">
          <cell r="B208">
            <v>1000205</v>
          </cell>
          <cell r="C208" t="str">
            <v>Демонтаж на изолатор полимерен-опъвателен</v>
          </cell>
          <cell r="D208" t="str">
            <v>демонтаж от проводника и от конзолата</v>
          </cell>
          <cell r="E208" t="str">
            <v>бр</v>
          </cell>
          <cell r="F208">
            <v>5</v>
          </cell>
          <cell r="G208">
            <v>4</v>
          </cell>
          <cell r="H208">
            <v>5</v>
          </cell>
          <cell r="I208">
            <v>3.02</v>
          </cell>
          <cell r="J208">
            <v>9.07</v>
          </cell>
          <cell r="K208">
            <v>4</v>
          </cell>
          <cell r="L208">
            <v>1.5</v>
          </cell>
          <cell r="M208">
            <v>7</v>
          </cell>
          <cell r="N208">
            <v>3.05</v>
          </cell>
          <cell r="O208">
            <v>1.5</v>
          </cell>
          <cell r="P208">
            <v>9.07</v>
          </cell>
        </row>
        <row r="209">
          <cell r="B209">
            <v>1000206</v>
          </cell>
          <cell r="C209" t="str">
            <v>Демонтаж на изолаторна верига-носеща с два елемента</v>
          </cell>
          <cell r="D209" t="str">
            <v>демонтаж от проводника и от конзолата</v>
          </cell>
          <cell r="E209" t="str">
            <v>бр</v>
          </cell>
          <cell r="F209">
            <v>5.4</v>
          </cell>
          <cell r="G209">
            <v>6.5</v>
          </cell>
          <cell r="H209">
            <v>4.4000000000000004</v>
          </cell>
          <cell r="I209">
            <v>5.5</v>
          </cell>
          <cell r="J209">
            <v>7</v>
          </cell>
          <cell r="K209">
            <v>6</v>
          </cell>
          <cell r="L209">
            <v>1.5</v>
          </cell>
          <cell r="M209">
            <v>7</v>
          </cell>
          <cell r="N209">
            <v>3.14</v>
          </cell>
          <cell r="O209">
            <v>1.5</v>
          </cell>
          <cell r="P209">
            <v>7</v>
          </cell>
        </row>
        <row r="210">
          <cell r="B210">
            <v>1000207</v>
          </cell>
          <cell r="C210" t="str">
            <v>Демонтаж на изолаторна верига-опъвателна с три елемента</v>
          </cell>
          <cell r="D210" t="str">
            <v>демонтаж от проводника и от конзолата</v>
          </cell>
          <cell r="E210" t="str">
            <v>бр</v>
          </cell>
          <cell r="F210">
            <v>6.8</v>
          </cell>
          <cell r="G210">
            <v>6.5</v>
          </cell>
          <cell r="H210">
            <v>4.4000000000000004</v>
          </cell>
          <cell r="I210">
            <v>5.5</v>
          </cell>
          <cell r="J210">
            <v>7</v>
          </cell>
          <cell r="K210">
            <v>6.61</v>
          </cell>
          <cell r="L210">
            <v>1.5</v>
          </cell>
          <cell r="M210">
            <v>7</v>
          </cell>
          <cell r="N210">
            <v>4.62</v>
          </cell>
          <cell r="O210">
            <v>1.5</v>
          </cell>
          <cell r="P210">
            <v>7</v>
          </cell>
        </row>
        <row r="211">
          <cell r="B211">
            <v>1000208</v>
          </cell>
          <cell r="C211" t="str">
            <v>Демонтаж на изолатор ИППО</v>
          </cell>
          <cell r="D211" t="str">
            <v>демонтаж от съоръжение</v>
          </cell>
          <cell r="E211" t="str">
            <v>бр</v>
          </cell>
          <cell r="F211">
            <v>2.6</v>
          </cell>
          <cell r="G211">
            <v>3</v>
          </cell>
          <cell r="H211">
            <v>5</v>
          </cell>
          <cell r="I211">
            <v>5.5</v>
          </cell>
          <cell r="J211">
            <v>6</v>
          </cell>
          <cell r="K211">
            <v>2.52</v>
          </cell>
          <cell r="L211">
            <v>1.27</v>
          </cell>
          <cell r="M211">
            <v>7</v>
          </cell>
          <cell r="N211">
            <v>2.77</v>
          </cell>
          <cell r="O211">
            <v>1.27</v>
          </cell>
          <cell r="P211">
            <v>7</v>
          </cell>
        </row>
        <row r="212">
          <cell r="B212">
            <v>1000209</v>
          </cell>
          <cell r="C212" t="str">
            <v>Демонтаж на изолатор с кука за НН,  заедно с превръзките</v>
          </cell>
          <cell r="D212" t="str">
            <v>Демонтаж на куката с изолатора от стълба</v>
          </cell>
          <cell r="E212" t="str">
            <v>бр</v>
          </cell>
          <cell r="F212">
            <v>4.8</v>
          </cell>
          <cell r="G212">
            <v>5</v>
          </cell>
          <cell r="H212">
            <v>5</v>
          </cell>
          <cell r="I212">
            <v>5.5</v>
          </cell>
          <cell r="J212">
            <v>3.02</v>
          </cell>
          <cell r="K212">
            <v>4.5</v>
          </cell>
          <cell r="L212">
            <v>1</v>
          </cell>
          <cell r="M212">
            <v>4</v>
          </cell>
          <cell r="N212">
            <v>3.69</v>
          </cell>
          <cell r="O212">
            <v>1</v>
          </cell>
          <cell r="P212">
            <v>5.5</v>
          </cell>
        </row>
        <row r="213">
          <cell r="B213">
            <v>1000210</v>
          </cell>
          <cell r="C213" t="str">
            <v>Монтаж на кука-тип свинска опашка</v>
          </cell>
          <cell r="D213" t="str">
            <v>монтаж към СБС,  навиване гайка и шайба</v>
          </cell>
          <cell r="E213" t="str">
            <v>бр</v>
          </cell>
          <cell r="F213">
            <v>4.5</v>
          </cell>
          <cell r="G213">
            <v>5.8</v>
          </cell>
          <cell r="H213">
            <v>4</v>
          </cell>
          <cell r="I213">
            <v>4.8899999999999997</v>
          </cell>
          <cell r="J213">
            <v>3.02</v>
          </cell>
          <cell r="K213">
            <v>3.54</v>
          </cell>
          <cell r="L213">
            <v>2.21</v>
          </cell>
          <cell r="M213">
            <v>5</v>
          </cell>
          <cell r="N213">
            <v>4.8899999999999997</v>
          </cell>
          <cell r="O213">
            <v>2.21</v>
          </cell>
          <cell r="P213">
            <v>5.8</v>
          </cell>
        </row>
        <row r="214">
          <cell r="B214">
            <v>1000211</v>
          </cell>
          <cell r="C214" t="str">
            <v>Направа превръзки с проводник за ВЕЛ</v>
          </cell>
          <cell r="D214" t="str">
            <v>доставка и монтаж на превръзка</v>
          </cell>
          <cell r="E214" t="str">
            <v>бр</v>
          </cell>
          <cell r="F214">
            <v>4.8</v>
          </cell>
          <cell r="G214">
            <v>4.4000000000000004</v>
          </cell>
          <cell r="H214">
            <v>4.5</v>
          </cell>
          <cell r="I214">
            <v>5.01</v>
          </cell>
          <cell r="J214">
            <v>3.02</v>
          </cell>
          <cell r="K214">
            <v>4.2300000000000004</v>
          </cell>
          <cell r="L214">
            <v>5.1100000000000003</v>
          </cell>
          <cell r="N214">
            <v>5.95</v>
          </cell>
          <cell r="O214">
            <v>3.02</v>
          </cell>
          <cell r="P214">
            <v>5.95</v>
          </cell>
        </row>
        <row r="215">
          <cell r="B215">
            <v>1000212</v>
          </cell>
          <cell r="C215" t="str">
            <v>Направа превръзки със спирала за ВЕЛ</v>
          </cell>
          <cell r="D215" t="str">
            <v>доставка и монтаж на превръзка</v>
          </cell>
          <cell r="E215" t="str">
            <v>бр</v>
          </cell>
          <cell r="F215">
            <v>16.5</v>
          </cell>
          <cell r="G215">
            <v>18.7</v>
          </cell>
          <cell r="H215">
            <v>16</v>
          </cell>
          <cell r="I215">
            <v>11.99</v>
          </cell>
          <cell r="J215">
            <v>3.02</v>
          </cell>
          <cell r="K215">
            <v>15.3</v>
          </cell>
          <cell r="L215">
            <v>18.47</v>
          </cell>
          <cell r="M215">
            <v>15</v>
          </cell>
          <cell r="N215">
            <v>15.48</v>
          </cell>
          <cell r="O215">
            <v>3.02</v>
          </cell>
          <cell r="P215">
            <v>18.7</v>
          </cell>
        </row>
        <row r="216">
          <cell r="B216">
            <v>1000213</v>
          </cell>
          <cell r="C216" t="str">
            <v xml:space="preserve">Монтаж на термосвиваеми тапи на изолиран проводник </v>
          </cell>
          <cell r="D216" t="str">
            <v>Затапване края на изол.проводник, против влага</v>
          </cell>
          <cell r="E216" t="str">
            <v>бр</v>
          </cell>
          <cell r="F216">
            <v>2</v>
          </cell>
          <cell r="G216">
            <v>2.5</v>
          </cell>
          <cell r="H216">
            <v>2</v>
          </cell>
          <cell r="I216">
            <v>1.99</v>
          </cell>
          <cell r="J216">
            <v>0.76</v>
          </cell>
          <cell r="K216">
            <v>1.1399999999999999</v>
          </cell>
          <cell r="L216">
            <v>0.55000000000000004</v>
          </cell>
          <cell r="M216">
            <v>2</v>
          </cell>
          <cell r="N216">
            <v>1.66</v>
          </cell>
          <cell r="O216">
            <v>0.55000000000000004</v>
          </cell>
          <cell r="P216">
            <v>2.5</v>
          </cell>
        </row>
        <row r="217">
          <cell r="B217">
            <v>1000214</v>
          </cell>
          <cell r="C217" t="str">
            <v>Монтаж клема носеща за СрН</v>
          </cell>
          <cell r="D217" t="str">
            <v>вкарване на проводник и затягане болтове</v>
          </cell>
          <cell r="E217" t="str">
            <v>бр</v>
          </cell>
          <cell r="F217">
            <v>6.8</v>
          </cell>
          <cell r="G217">
            <v>7.6</v>
          </cell>
          <cell r="H217">
            <v>5.3</v>
          </cell>
          <cell r="I217">
            <v>5</v>
          </cell>
          <cell r="J217">
            <v>12</v>
          </cell>
          <cell r="K217">
            <v>2.89</v>
          </cell>
          <cell r="L217">
            <v>5.29</v>
          </cell>
          <cell r="M217">
            <v>9.5</v>
          </cell>
          <cell r="N217">
            <v>9.23</v>
          </cell>
          <cell r="O217">
            <v>2.89</v>
          </cell>
          <cell r="P217">
            <v>12</v>
          </cell>
        </row>
        <row r="218">
          <cell r="B218">
            <v>1000215</v>
          </cell>
          <cell r="C218" t="str">
            <v>Демонтаж клема носеща за СрН</v>
          </cell>
          <cell r="D218" t="str">
            <v xml:space="preserve">развиване болтове,  изкарване на проводник </v>
          </cell>
          <cell r="E218" t="str">
            <v>бр</v>
          </cell>
          <cell r="F218">
            <v>4.3</v>
          </cell>
          <cell r="G218">
            <v>4.5</v>
          </cell>
          <cell r="H218">
            <v>2.5</v>
          </cell>
          <cell r="I218">
            <v>4.8899999999999997</v>
          </cell>
          <cell r="J218">
            <v>6</v>
          </cell>
          <cell r="K218">
            <v>2.25</v>
          </cell>
          <cell r="L218">
            <v>2.65</v>
          </cell>
          <cell r="M218">
            <v>2</v>
          </cell>
          <cell r="N218">
            <v>3.69</v>
          </cell>
          <cell r="O218">
            <v>2</v>
          </cell>
          <cell r="P218">
            <v>6</v>
          </cell>
        </row>
        <row r="219">
          <cell r="B219">
            <v>1000216</v>
          </cell>
          <cell r="C219" t="str">
            <v>Монтаж клема опъвателна за СрН</v>
          </cell>
          <cell r="D219" t="str">
            <v>монт.болт, монтаж проводник,  затягане</v>
          </cell>
          <cell r="E219" t="str">
            <v>бр</v>
          </cell>
          <cell r="F219">
            <v>8.5</v>
          </cell>
          <cell r="G219">
            <v>9.5</v>
          </cell>
          <cell r="H219">
            <v>5.3</v>
          </cell>
          <cell r="I219">
            <v>5</v>
          </cell>
          <cell r="J219">
            <v>17</v>
          </cell>
          <cell r="K219">
            <v>7.05</v>
          </cell>
          <cell r="L219">
            <v>5.29</v>
          </cell>
          <cell r="M219">
            <v>10</v>
          </cell>
          <cell r="N219">
            <v>11.08</v>
          </cell>
          <cell r="O219">
            <v>5</v>
          </cell>
          <cell r="P219">
            <v>17</v>
          </cell>
        </row>
        <row r="220">
          <cell r="B220">
            <v>1000217</v>
          </cell>
          <cell r="C220" t="str">
            <v>Демонтаж клема опъвателна за СрН</v>
          </cell>
          <cell r="D220" t="str">
            <v>разхлабване,  дем.прводник,  демонтаж болт</v>
          </cell>
          <cell r="E220" t="str">
            <v>бр</v>
          </cell>
          <cell r="F220">
            <v>5</v>
          </cell>
          <cell r="G220">
            <v>5.5</v>
          </cell>
          <cell r="H220">
            <v>3.6</v>
          </cell>
          <cell r="I220">
            <v>1.98</v>
          </cell>
          <cell r="J220">
            <v>9</v>
          </cell>
          <cell r="K220">
            <v>5</v>
          </cell>
          <cell r="L220">
            <v>2.65</v>
          </cell>
          <cell r="M220">
            <v>3</v>
          </cell>
          <cell r="N220">
            <v>3.23</v>
          </cell>
          <cell r="O220">
            <v>1.98</v>
          </cell>
          <cell r="P220">
            <v>9</v>
          </cell>
        </row>
        <row r="221">
          <cell r="B221">
            <v>1000218</v>
          </cell>
          <cell r="C221" t="str">
            <v>Монтаж на клема носеща с конзола за УИП</v>
          </cell>
          <cell r="D221" t="str">
            <v>На СБС, шпилка, лята голяма конзола, лодка, захваща носещия нулев проводник и пристягане с РVС лента</v>
          </cell>
          <cell r="E221" t="str">
            <v>бр</v>
          </cell>
          <cell r="F221">
            <v>8.5</v>
          </cell>
          <cell r="G221">
            <v>10.5</v>
          </cell>
          <cell r="H221">
            <v>7</v>
          </cell>
          <cell r="I221">
            <v>6.98</v>
          </cell>
          <cell r="J221">
            <v>9.07</v>
          </cell>
          <cell r="K221">
            <v>7.05</v>
          </cell>
          <cell r="L221">
            <v>3.33</v>
          </cell>
          <cell r="M221">
            <v>8.32</v>
          </cell>
          <cell r="N221">
            <v>7.39</v>
          </cell>
          <cell r="O221">
            <v>3.33</v>
          </cell>
          <cell r="P221">
            <v>10.5</v>
          </cell>
        </row>
        <row r="222">
          <cell r="B222">
            <v>1000219</v>
          </cell>
          <cell r="C222" t="str">
            <v>Монтаж на клема опъвателна с конзола за УИП</v>
          </cell>
          <cell r="D222" t="str">
            <v>На СБС се монтира болт с ухо РА-1500,  който се монтира в/ху  носещия нулев проводник  и пристягане с РVС лента</v>
          </cell>
          <cell r="E222" t="str">
            <v>бр</v>
          </cell>
          <cell r="F222">
            <v>10</v>
          </cell>
          <cell r="G222">
            <v>11</v>
          </cell>
          <cell r="H222">
            <v>8.1999999999999993</v>
          </cell>
          <cell r="I222">
            <v>10</v>
          </cell>
          <cell r="J222">
            <v>10.58</v>
          </cell>
          <cell r="K222">
            <v>8.02</v>
          </cell>
          <cell r="L222">
            <v>3.33</v>
          </cell>
          <cell r="M222">
            <v>8.32</v>
          </cell>
          <cell r="N222">
            <v>9.23</v>
          </cell>
          <cell r="O222">
            <v>3.33</v>
          </cell>
          <cell r="P222">
            <v>11</v>
          </cell>
        </row>
        <row r="223">
          <cell r="B223">
            <v>1000220</v>
          </cell>
          <cell r="C223" t="str">
            <v>Монтаж на клема отклонителна/разклонителна към мрежа</v>
          </cell>
          <cell r="D223" t="str">
            <v>Клема теобразна, свързваща основния клон към други отклонения/усукан-усукан, усукан-неизолиран проводник за различни сечения/  и пристягане с РVС лента</v>
          </cell>
          <cell r="E223" t="str">
            <v>бр</v>
          </cell>
          <cell r="F223">
            <v>5.8</v>
          </cell>
          <cell r="G223">
            <v>6.94</v>
          </cell>
          <cell r="H223">
            <v>6</v>
          </cell>
          <cell r="I223">
            <v>7</v>
          </cell>
          <cell r="J223">
            <v>6.05</v>
          </cell>
          <cell r="K223">
            <v>4.17</v>
          </cell>
          <cell r="L223">
            <v>1.51</v>
          </cell>
          <cell r="M223">
            <v>5.94</v>
          </cell>
          <cell r="N223">
            <v>4.62</v>
          </cell>
          <cell r="O223">
            <v>1.51</v>
          </cell>
          <cell r="P223">
            <v>7</v>
          </cell>
        </row>
        <row r="224">
          <cell r="B224">
            <v>1000221</v>
          </cell>
          <cell r="C224" t="str">
            <v>Монтаж на опъвач заедно с кука на стена/стълб</v>
          </cell>
          <cell r="D224" t="str">
            <v>В/ху болт свинска опашка се монтира клема РА-25, в който се монтират 2х16 или 4х25 усукан проводник, другият край е хванат с анкерен болт с ухо към абоната.</v>
          </cell>
          <cell r="E224" t="str">
            <v>бр</v>
          </cell>
          <cell r="F224">
            <v>5.6</v>
          </cell>
          <cell r="G224">
            <v>5.4</v>
          </cell>
          <cell r="H224">
            <v>5</v>
          </cell>
          <cell r="I224">
            <v>5</v>
          </cell>
          <cell r="J224">
            <v>5.29</v>
          </cell>
          <cell r="K224">
            <v>5.22</v>
          </cell>
          <cell r="L224">
            <v>2.21</v>
          </cell>
          <cell r="M224">
            <v>6.5</v>
          </cell>
          <cell r="N224">
            <v>5.54</v>
          </cell>
          <cell r="O224">
            <v>2.21</v>
          </cell>
          <cell r="P224">
            <v>6.5</v>
          </cell>
        </row>
        <row r="225">
          <cell r="B225">
            <v>1000222</v>
          </cell>
          <cell r="C225" t="str">
            <v xml:space="preserve">Монтаж на маншон изолиран MJPB </v>
          </cell>
          <cell r="D225" t="str">
            <v>Направа кербова връзка м/у УИП и кабел или проводник</v>
          </cell>
          <cell r="E225" t="str">
            <v>бр</v>
          </cell>
          <cell r="F225">
            <v>3</v>
          </cell>
          <cell r="G225">
            <v>2.9</v>
          </cell>
          <cell r="H225">
            <v>3.5</v>
          </cell>
          <cell r="I225">
            <v>3.02</v>
          </cell>
          <cell r="J225">
            <v>3.02</v>
          </cell>
          <cell r="K225">
            <v>2.25</v>
          </cell>
          <cell r="L225">
            <v>1.89</v>
          </cell>
          <cell r="M225">
            <v>3.9</v>
          </cell>
          <cell r="N225">
            <v>2.68</v>
          </cell>
          <cell r="O225">
            <v>1.89</v>
          </cell>
          <cell r="P225">
            <v>3.9</v>
          </cell>
        </row>
        <row r="226">
          <cell r="B226">
            <v>1000223</v>
          </cell>
          <cell r="C226" t="str">
            <v>Монтаж на термосвиваема глава</v>
          </cell>
          <cell r="D226" t="str">
            <v>Направа разделка на кабел НН, поставяне на главата , загряване с горелка до определена температура.</v>
          </cell>
          <cell r="E226" t="str">
            <v>бр</v>
          </cell>
          <cell r="F226">
            <v>12</v>
          </cell>
          <cell r="G226">
            <v>8.6999999999999993</v>
          </cell>
          <cell r="H226">
            <v>13</v>
          </cell>
          <cell r="I226">
            <v>10</v>
          </cell>
          <cell r="J226">
            <v>12.1</v>
          </cell>
          <cell r="K226">
            <v>16</v>
          </cell>
          <cell r="L226">
            <v>2.84</v>
          </cell>
          <cell r="M226">
            <v>8.23</v>
          </cell>
          <cell r="N226">
            <v>12</v>
          </cell>
          <cell r="O226">
            <v>2.84</v>
          </cell>
          <cell r="P226">
            <v>16</v>
          </cell>
        </row>
        <row r="227">
          <cell r="B227">
            <v>1000224</v>
          </cell>
          <cell r="C227" t="str">
            <v>Монтаж на катодни отводители НН</v>
          </cell>
          <cell r="D227" t="str">
            <v>изработка на конзола,  подвързване на отводителя,  заземяване,  и боядисване на конструкциите-двукратно</v>
          </cell>
          <cell r="E227" t="str">
            <v>бр</v>
          </cell>
          <cell r="F227">
            <v>5.4</v>
          </cell>
          <cell r="G227">
            <v>13</v>
          </cell>
          <cell r="H227">
            <v>15</v>
          </cell>
          <cell r="I227">
            <v>1.98</v>
          </cell>
          <cell r="J227">
            <v>30</v>
          </cell>
          <cell r="K227">
            <v>9.36</v>
          </cell>
          <cell r="L227">
            <v>24</v>
          </cell>
          <cell r="M227">
            <v>17.82</v>
          </cell>
          <cell r="N227">
            <v>5.38</v>
          </cell>
          <cell r="O227">
            <v>1.98</v>
          </cell>
          <cell r="P227">
            <v>30</v>
          </cell>
        </row>
        <row r="228">
          <cell r="B228">
            <v>1000225</v>
          </cell>
          <cell r="C228" t="str">
            <v>Монтаж на катодни отводители СрН</v>
          </cell>
          <cell r="D228" t="str">
            <v>изработка и монтаж на конзола,  монтаж и подвързване на отводителя,  заземяване,  и боядисване на конструкциите-двукратно</v>
          </cell>
          <cell r="E228" t="str">
            <v>бр</v>
          </cell>
          <cell r="F228">
            <v>17.5</v>
          </cell>
          <cell r="G228">
            <v>23</v>
          </cell>
          <cell r="H228">
            <v>25</v>
          </cell>
          <cell r="I228">
            <v>28</v>
          </cell>
          <cell r="J228">
            <v>38</v>
          </cell>
          <cell r="K228">
            <v>22.32</v>
          </cell>
          <cell r="L228">
            <v>24</v>
          </cell>
          <cell r="M228">
            <v>45</v>
          </cell>
          <cell r="N228">
            <v>20.43</v>
          </cell>
          <cell r="O228">
            <v>17.5</v>
          </cell>
          <cell r="P228">
            <v>45</v>
          </cell>
        </row>
        <row r="229">
          <cell r="B229">
            <v>1000226</v>
          </cell>
          <cell r="C229" t="str">
            <v>Монтаж на кука</v>
          </cell>
          <cell r="D229" t="str">
            <v>Прогонване на отвори,  монтаж на куката и гайките,  боядисване</v>
          </cell>
          <cell r="E229" t="str">
            <v>бр</v>
          </cell>
          <cell r="F229">
            <v>4.5</v>
          </cell>
          <cell r="G229">
            <v>5</v>
          </cell>
          <cell r="H229">
            <v>5</v>
          </cell>
          <cell r="I229">
            <v>1.98</v>
          </cell>
          <cell r="J229">
            <v>2</v>
          </cell>
          <cell r="K229">
            <v>3.22</v>
          </cell>
          <cell r="L229">
            <v>2.21</v>
          </cell>
          <cell r="M229">
            <v>5</v>
          </cell>
          <cell r="N229">
            <v>2.77</v>
          </cell>
          <cell r="O229">
            <v>1.98</v>
          </cell>
          <cell r="P229">
            <v>5</v>
          </cell>
        </row>
        <row r="230">
          <cell r="B230">
            <v>1000227</v>
          </cell>
          <cell r="C230" t="str">
            <v>Демонтаж на кука</v>
          </cell>
          <cell r="D230" t="str">
            <v>електродъгово рязане, ъглошлайф, спрей за ръжда</v>
          </cell>
          <cell r="E230" t="str">
            <v>бр</v>
          </cell>
          <cell r="F230">
            <v>3</v>
          </cell>
          <cell r="G230">
            <v>3.3</v>
          </cell>
          <cell r="H230">
            <v>3.3</v>
          </cell>
          <cell r="I230">
            <v>5</v>
          </cell>
          <cell r="J230">
            <v>2.5</v>
          </cell>
          <cell r="K230">
            <v>2.64</v>
          </cell>
          <cell r="L230">
            <v>0.83</v>
          </cell>
          <cell r="M230">
            <v>3</v>
          </cell>
          <cell r="N230">
            <v>1.39</v>
          </cell>
          <cell r="O230">
            <v>0.83</v>
          </cell>
          <cell r="P230">
            <v>5</v>
          </cell>
        </row>
        <row r="231">
          <cell r="B231">
            <v>1000228</v>
          </cell>
          <cell r="C231" t="str">
            <v>Демонтаж на U болт</v>
          </cell>
          <cell r="D231" t="str">
            <v>електродъгово рязане, ъглошлайф, спрей за ръжда</v>
          </cell>
          <cell r="E231" t="str">
            <v>бр</v>
          </cell>
          <cell r="F231">
            <v>2.8</v>
          </cell>
          <cell r="G231">
            <v>3.3</v>
          </cell>
          <cell r="H231">
            <v>3.6</v>
          </cell>
          <cell r="I231">
            <v>5</v>
          </cell>
          <cell r="J231">
            <v>5</v>
          </cell>
          <cell r="K231">
            <v>2.3199999999999998</v>
          </cell>
          <cell r="L231">
            <v>0.83</v>
          </cell>
          <cell r="M231">
            <v>3</v>
          </cell>
          <cell r="N231">
            <v>2.0299999999999998</v>
          </cell>
          <cell r="O231">
            <v>0.83</v>
          </cell>
          <cell r="P231">
            <v>5</v>
          </cell>
        </row>
        <row r="232">
          <cell r="B232">
            <v>1000229</v>
          </cell>
          <cell r="C232" t="str">
            <v>Демонтаж на пеперуда</v>
          </cell>
          <cell r="D232" t="str">
            <v>електродъгово рязане, ъглошлайф, спрей за ръжда</v>
          </cell>
          <cell r="E232" t="str">
            <v>бр</v>
          </cell>
          <cell r="F232">
            <v>2.1</v>
          </cell>
          <cell r="G232">
            <v>4</v>
          </cell>
          <cell r="H232">
            <v>3</v>
          </cell>
          <cell r="I232">
            <v>2.97</v>
          </cell>
          <cell r="J232">
            <v>5</v>
          </cell>
          <cell r="K232">
            <v>2.2599999999999998</v>
          </cell>
          <cell r="L232">
            <v>0.83</v>
          </cell>
          <cell r="M232">
            <v>3</v>
          </cell>
          <cell r="N232">
            <v>2.0299999999999998</v>
          </cell>
          <cell r="O232">
            <v>0.83</v>
          </cell>
          <cell r="P232">
            <v>5</v>
          </cell>
        </row>
        <row r="233">
          <cell r="B233">
            <v>1000230</v>
          </cell>
          <cell r="C233" t="str">
            <v>Монтаж на единичен проводник  М-10 мм2</v>
          </cell>
          <cell r="D233" t="str">
            <v>изтегляне на проводника,  регулиране,  направа на крайни връзки,  превръзки,  мостчета и съединения</v>
          </cell>
          <cell r="E233" t="str">
            <v>м</v>
          </cell>
          <cell r="F233">
            <v>0.32</v>
          </cell>
          <cell r="G233">
            <v>0.38</v>
          </cell>
          <cell r="H233">
            <v>0.3</v>
          </cell>
          <cell r="I233">
            <v>0.16</v>
          </cell>
          <cell r="J233">
            <v>0.9</v>
          </cell>
          <cell r="K233">
            <v>0.32</v>
          </cell>
          <cell r="L233">
            <v>0.14000000000000001</v>
          </cell>
          <cell r="M233">
            <v>0.3</v>
          </cell>
          <cell r="N233">
            <v>0.09</v>
          </cell>
          <cell r="O233">
            <v>0.09</v>
          </cell>
          <cell r="P233">
            <v>0.9</v>
          </cell>
        </row>
        <row r="234">
          <cell r="B234">
            <v>1000231</v>
          </cell>
          <cell r="C234" t="str">
            <v>Монтаж на единичен проводник  М-16 мм2</v>
          </cell>
          <cell r="D234" t="str">
            <v>изтегляне на проводника,  регулиране,  направа на крайни връзки,  превръзки,  мостчета и съединения</v>
          </cell>
          <cell r="E234" t="str">
            <v>м</v>
          </cell>
          <cell r="F234">
            <v>0.36</v>
          </cell>
          <cell r="G234">
            <v>0.43</v>
          </cell>
          <cell r="H234">
            <v>0.36</v>
          </cell>
          <cell r="I234">
            <v>0.25</v>
          </cell>
          <cell r="J234">
            <v>0.9</v>
          </cell>
          <cell r="K234">
            <v>0.4</v>
          </cell>
          <cell r="L234">
            <v>0.16</v>
          </cell>
          <cell r="M234">
            <v>0.4</v>
          </cell>
          <cell r="N234">
            <v>0.1</v>
          </cell>
          <cell r="O234">
            <v>0.1</v>
          </cell>
          <cell r="P234">
            <v>0.9</v>
          </cell>
        </row>
        <row r="235">
          <cell r="B235">
            <v>1000232</v>
          </cell>
          <cell r="C235" t="str">
            <v>Монтаж на единичен проводник  АС-25 мм2</v>
          </cell>
          <cell r="D235" t="str">
            <v>изтегляне на проводника,  регулиране,  направа на крайни връзки,  превръзки,  мостчета и съединения</v>
          </cell>
          <cell r="E235" t="str">
            <v>м</v>
          </cell>
          <cell r="F235">
            <v>0.45</v>
          </cell>
          <cell r="G235">
            <v>0.49</v>
          </cell>
          <cell r="H235">
            <v>0.41</v>
          </cell>
          <cell r="I235">
            <v>0.4</v>
          </cell>
          <cell r="J235">
            <v>0.9</v>
          </cell>
          <cell r="K235">
            <v>0.43</v>
          </cell>
          <cell r="L235">
            <v>0.24</v>
          </cell>
          <cell r="M235">
            <v>0.5</v>
          </cell>
          <cell r="N235">
            <v>0.23</v>
          </cell>
          <cell r="O235">
            <v>0.23</v>
          </cell>
          <cell r="P235">
            <v>0.9</v>
          </cell>
        </row>
        <row r="236">
          <cell r="B236">
            <v>1000233</v>
          </cell>
          <cell r="C236" t="str">
            <v>Монтаж на единичен проводник  АС-35 мм2</v>
          </cell>
          <cell r="D236" t="str">
            <v>изтегляне на проводника,  регулиране,  направа на крайни връзки,  превръзки,  мостчета и съединения</v>
          </cell>
          <cell r="E236" t="str">
            <v>м</v>
          </cell>
          <cell r="F236">
            <v>0.55000000000000004</v>
          </cell>
          <cell r="G236">
            <v>0.51</v>
          </cell>
          <cell r="H236">
            <v>0.46</v>
          </cell>
          <cell r="I236">
            <v>0.3</v>
          </cell>
          <cell r="J236">
            <v>1.2</v>
          </cell>
          <cell r="K236">
            <v>0.45</v>
          </cell>
          <cell r="L236">
            <v>0.32</v>
          </cell>
          <cell r="M236">
            <v>0.55000000000000004</v>
          </cell>
          <cell r="N236">
            <v>0.23</v>
          </cell>
          <cell r="O236">
            <v>0.23</v>
          </cell>
          <cell r="P236">
            <v>1.2</v>
          </cell>
        </row>
        <row r="237">
          <cell r="B237">
            <v>1000234</v>
          </cell>
          <cell r="C237" t="str">
            <v>Монтаж на единичен проводник  АС-50 мм2</v>
          </cell>
          <cell r="D237" t="str">
            <v>изтегляне на проводника,  регулиране,  направа на крайни връзки,  превръзки,  мостчета и съединения</v>
          </cell>
          <cell r="E237" t="str">
            <v>м</v>
          </cell>
          <cell r="F237">
            <v>0.55000000000000004</v>
          </cell>
          <cell r="G237">
            <v>0.55000000000000004</v>
          </cell>
          <cell r="H237">
            <v>0.48</v>
          </cell>
          <cell r="I237">
            <v>0.4</v>
          </cell>
          <cell r="J237">
            <v>1.2</v>
          </cell>
          <cell r="K237">
            <v>0.49</v>
          </cell>
          <cell r="L237">
            <v>0.39</v>
          </cell>
          <cell r="M237">
            <v>0.6</v>
          </cell>
          <cell r="N237">
            <v>0.42</v>
          </cell>
          <cell r="O237">
            <v>0.39</v>
          </cell>
          <cell r="P237">
            <v>1.2</v>
          </cell>
        </row>
        <row r="238">
          <cell r="B238">
            <v>1000235</v>
          </cell>
          <cell r="C238" t="str">
            <v>Монтаж на единичен проводник  АС-70 мм2</v>
          </cell>
          <cell r="D238" t="str">
            <v>изтегляне на проводника,  регулиране,  направа на крайни връзки,  превръзки,  мостчета и съединения</v>
          </cell>
          <cell r="E238" t="str">
            <v>м</v>
          </cell>
          <cell r="F238">
            <v>0.65</v>
          </cell>
          <cell r="G238">
            <v>0.65</v>
          </cell>
          <cell r="H238">
            <v>0.53</v>
          </cell>
          <cell r="I238">
            <v>0.2</v>
          </cell>
          <cell r="J238">
            <v>1.4</v>
          </cell>
          <cell r="K238">
            <v>0.53</v>
          </cell>
          <cell r="L238">
            <v>0.49</v>
          </cell>
          <cell r="M238">
            <v>0.65</v>
          </cell>
          <cell r="N238">
            <v>0.46</v>
          </cell>
          <cell r="O238">
            <v>0.2</v>
          </cell>
          <cell r="P238">
            <v>1.4</v>
          </cell>
        </row>
        <row r="239">
          <cell r="B239">
            <v>1000236</v>
          </cell>
          <cell r="C239" t="str">
            <v>Монтаж на единичен проводник  АС-95 мм2</v>
          </cell>
          <cell r="D239" t="str">
            <v>изтегляне на проводника,  регулиране,  направа на крайни връзки,  превръзки,  мостчета и съединения</v>
          </cell>
          <cell r="E239" t="str">
            <v>м</v>
          </cell>
          <cell r="F239">
            <v>0.75</v>
          </cell>
          <cell r="G239">
            <v>0.79</v>
          </cell>
          <cell r="H239">
            <v>0.61</v>
          </cell>
          <cell r="I239">
            <v>0.55000000000000004</v>
          </cell>
          <cell r="J239">
            <v>1.4</v>
          </cell>
          <cell r="K239">
            <v>0.64</v>
          </cell>
          <cell r="L239">
            <v>0.7</v>
          </cell>
          <cell r="M239">
            <v>0.7</v>
          </cell>
          <cell r="N239">
            <v>0.69</v>
          </cell>
          <cell r="O239">
            <v>0.55000000000000004</v>
          </cell>
          <cell r="P239">
            <v>1.4</v>
          </cell>
        </row>
        <row r="240">
          <cell r="B240">
            <v>1000237</v>
          </cell>
          <cell r="C240" t="str">
            <v>Теглене на усукан проводник 2х16</v>
          </cell>
          <cell r="D240" t="str">
            <v>прикачване на ролки към стълба,  изтегляне на кабела,  регулиране на провес,  демонтаж на ролки</v>
          </cell>
          <cell r="E240" t="str">
            <v>м</v>
          </cell>
          <cell r="F240">
            <v>1.1000000000000001</v>
          </cell>
          <cell r="G240">
            <v>1.1000000000000001</v>
          </cell>
          <cell r="H240">
            <v>0.9</v>
          </cell>
          <cell r="I240">
            <v>0.4</v>
          </cell>
          <cell r="J240">
            <v>1.5</v>
          </cell>
          <cell r="K240">
            <v>1.1499999999999999</v>
          </cell>
          <cell r="L240">
            <v>0.63</v>
          </cell>
          <cell r="M240">
            <v>0.4</v>
          </cell>
          <cell r="N240">
            <v>1.02</v>
          </cell>
          <cell r="O240">
            <v>0.4</v>
          </cell>
          <cell r="P240">
            <v>1.5</v>
          </cell>
        </row>
        <row r="241">
          <cell r="B241">
            <v>1000238</v>
          </cell>
          <cell r="C241" t="str">
            <v>Теглене на усукан проводник 4х16</v>
          </cell>
          <cell r="D241" t="str">
            <v>прикачване на ролки към стълба,  изтегляне на кабела,  регулиране на провес,  демонтаж на ролки</v>
          </cell>
          <cell r="E241" t="str">
            <v>м</v>
          </cell>
          <cell r="F241">
            <v>1.25</v>
          </cell>
          <cell r="G241">
            <v>1.4</v>
          </cell>
          <cell r="H241">
            <v>1</v>
          </cell>
          <cell r="I241">
            <v>0.55000000000000004</v>
          </cell>
          <cell r="J241">
            <v>1.5</v>
          </cell>
          <cell r="K241">
            <v>1.3</v>
          </cell>
          <cell r="L241">
            <v>0.93</v>
          </cell>
          <cell r="M241">
            <v>0.6</v>
          </cell>
          <cell r="N241">
            <v>1.2</v>
          </cell>
          <cell r="O241">
            <v>0.55000000000000004</v>
          </cell>
          <cell r="P241">
            <v>1.5</v>
          </cell>
        </row>
        <row r="242">
          <cell r="B242">
            <v>1000239</v>
          </cell>
          <cell r="C242" t="str">
            <v>Теглене на усукан проводник до 3х35+54, 6</v>
          </cell>
          <cell r="D242" t="str">
            <v>прикачване на ролки към стълба,  изтегляне на кабела,  регулиране на провес,  демонтаж на ролки</v>
          </cell>
          <cell r="E242" t="str">
            <v>м</v>
          </cell>
          <cell r="F242">
            <v>1.8</v>
          </cell>
          <cell r="G242">
            <v>2</v>
          </cell>
          <cell r="H242">
            <v>1.5</v>
          </cell>
          <cell r="I242">
            <v>1.6</v>
          </cell>
          <cell r="J242">
            <v>2.4500000000000002</v>
          </cell>
          <cell r="K242">
            <v>2</v>
          </cell>
          <cell r="L242">
            <v>1.6</v>
          </cell>
          <cell r="M242">
            <v>1.5</v>
          </cell>
          <cell r="N242">
            <v>1.39</v>
          </cell>
          <cell r="O242">
            <v>1.39</v>
          </cell>
          <cell r="P242">
            <v>2.4500000000000002</v>
          </cell>
        </row>
        <row r="243">
          <cell r="B243">
            <v>1000240</v>
          </cell>
          <cell r="C243" t="str">
            <v>Теглене на усукан проводник до 3х70+54, 6</v>
          </cell>
          <cell r="D243" t="str">
            <v>прикачване на ролки към стълба,  изтегляне на кабела,  регулиране на провес,  демонтаж на ролки</v>
          </cell>
          <cell r="E243" t="str">
            <v>м</v>
          </cell>
          <cell r="F243">
            <v>2.2000000000000002</v>
          </cell>
          <cell r="G243">
            <v>2.5</v>
          </cell>
          <cell r="H243">
            <v>1.9</v>
          </cell>
          <cell r="I243">
            <v>1.92</v>
          </cell>
          <cell r="J243">
            <v>2.4500000000000002</v>
          </cell>
          <cell r="K243">
            <v>2.57</v>
          </cell>
          <cell r="L243">
            <v>1.6</v>
          </cell>
          <cell r="M243">
            <v>1.9</v>
          </cell>
          <cell r="N243">
            <v>2.31</v>
          </cell>
          <cell r="O243">
            <v>1.6</v>
          </cell>
          <cell r="P243">
            <v>2.57</v>
          </cell>
        </row>
        <row r="244">
          <cell r="B244">
            <v>1000241</v>
          </cell>
          <cell r="C244" t="str">
            <v>Теглене на усукан проводник до 3х150+54, 6</v>
          </cell>
          <cell r="D244" t="str">
            <v>прикачване на ролки към стълба,  изтегляне на кабела,  регулиране на провес,  демонтаж на ролки</v>
          </cell>
          <cell r="E244" t="str">
            <v>м</v>
          </cell>
          <cell r="F244">
            <v>2.8</v>
          </cell>
          <cell r="G244">
            <v>3</v>
          </cell>
          <cell r="H244">
            <v>2</v>
          </cell>
          <cell r="I244">
            <v>2.5299999999999998</v>
          </cell>
          <cell r="J244">
            <v>3</v>
          </cell>
          <cell r="K244">
            <v>2.97</v>
          </cell>
          <cell r="L244">
            <v>2.2999999999999998</v>
          </cell>
          <cell r="M244">
            <v>2.4</v>
          </cell>
          <cell r="N244">
            <v>2.77</v>
          </cell>
          <cell r="O244">
            <v>2</v>
          </cell>
          <cell r="P244">
            <v>3</v>
          </cell>
        </row>
        <row r="245">
          <cell r="B245">
            <v>1000242</v>
          </cell>
          <cell r="C245" t="str">
            <v>Монтаж трипроводна линия с АС 50 в равнинен терен</v>
          </cell>
          <cell r="D245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5" t="str">
            <v>км</v>
          </cell>
          <cell r="F245">
            <v>1200</v>
          </cell>
          <cell r="G245">
            <v>1250</v>
          </cell>
          <cell r="H245">
            <v>1100</v>
          </cell>
          <cell r="I245">
            <v>1000</v>
          </cell>
          <cell r="J245">
            <v>2300</v>
          </cell>
          <cell r="K245">
            <v>1201.04</v>
          </cell>
          <cell r="L245">
            <v>977.21</v>
          </cell>
          <cell r="M245">
            <v>1300</v>
          </cell>
          <cell r="N245">
            <v>950.97</v>
          </cell>
          <cell r="O245">
            <v>950.97</v>
          </cell>
          <cell r="P245">
            <v>2300</v>
          </cell>
        </row>
        <row r="246">
          <cell r="B246">
            <v>1000243</v>
          </cell>
          <cell r="C246" t="str">
            <v>Монтаж трипроводна линия с АС 50 в планински терен</v>
          </cell>
          <cell r="D246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6" t="str">
            <v>км</v>
          </cell>
          <cell r="F246">
            <v>1400</v>
          </cell>
          <cell r="G246">
            <v>1300</v>
          </cell>
          <cell r="H246">
            <v>1300</v>
          </cell>
          <cell r="I246">
            <v>1100</v>
          </cell>
          <cell r="J246">
            <v>2600</v>
          </cell>
          <cell r="K246">
            <v>1302.51</v>
          </cell>
          <cell r="L246">
            <v>1400</v>
          </cell>
          <cell r="M246">
            <v>1700</v>
          </cell>
          <cell r="N246">
            <v>982.28</v>
          </cell>
          <cell r="O246">
            <v>982.28</v>
          </cell>
          <cell r="P246">
            <v>2600</v>
          </cell>
        </row>
        <row r="247">
          <cell r="B247">
            <v>1000244</v>
          </cell>
          <cell r="C247" t="str">
            <v>Монтаж трипроводна линия с АС 70 в равнинен терен</v>
          </cell>
          <cell r="D247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7" t="str">
            <v>км</v>
          </cell>
          <cell r="F247">
            <v>1400</v>
          </cell>
          <cell r="G247">
            <v>1500</v>
          </cell>
          <cell r="H247">
            <v>1300</v>
          </cell>
          <cell r="I247">
            <v>1100</v>
          </cell>
          <cell r="J247">
            <v>2500</v>
          </cell>
          <cell r="K247">
            <v>1297.6199999999999</v>
          </cell>
          <cell r="L247">
            <v>1339.53</v>
          </cell>
          <cell r="M247">
            <v>1500</v>
          </cell>
          <cell r="N247">
            <v>1071.31</v>
          </cell>
          <cell r="O247">
            <v>1071.31</v>
          </cell>
          <cell r="P247">
            <v>2500</v>
          </cell>
        </row>
        <row r="248">
          <cell r="B248">
            <v>1000245</v>
          </cell>
          <cell r="C248" t="str">
            <v>Монтаж трипроводна линия с АС 70 в планински терен</v>
          </cell>
          <cell r="D248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8" t="str">
            <v>км</v>
          </cell>
          <cell r="F248">
            <v>1600</v>
          </cell>
          <cell r="G248">
            <v>1600</v>
          </cell>
          <cell r="H248">
            <v>1500</v>
          </cell>
          <cell r="I248">
            <v>1100</v>
          </cell>
          <cell r="J248">
            <v>2800</v>
          </cell>
          <cell r="K248">
            <v>1478.54</v>
          </cell>
          <cell r="L248">
            <v>1700</v>
          </cell>
          <cell r="M248">
            <v>2000</v>
          </cell>
          <cell r="N248">
            <v>1121.08</v>
          </cell>
          <cell r="O248">
            <v>1100</v>
          </cell>
          <cell r="P248">
            <v>2800</v>
          </cell>
        </row>
        <row r="249">
          <cell r="B249">
            <v>1000246</v>
          </cell>
          <cell r="C249" t="str">
            <v>Монтаж трипроводна линия с АС 95 в равнинен терен</v>
          </cell>
          <cell r="D249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9" t="str">
            <v>км</v>
          </cell>
          <cell r="F249">
            <v>1760</v>
          </cell>
          <cell r="G249">
            <v>1900</v>
          </cell>
          <cell r="H249">
            <v>2000</v>
          </cell>
          <cell r="I249">
            <v>1500</v>
          </cell>
          <cell r="J249">
            <v>2800</v>
          </cell>
          <cell r="K249">
            <v>1703.59</v>
          </cell>
          <cell r="L249">
            <v>1806.64</v>
          </cell>
          <cell r="M249">
            <v>2100</v>
          </cell>
          <cell r="N249">
            <v>1460.3</v>
          </cell>
          <cell r="O249">
            <v>1460.3</v>
          </cell>
          <cell r="P249">
            <v>2800</v>
          </cell>
        </row>
        <row r="250">
          <cell r="B250">
            <v>1000247</v>
          </cell>
          <cell r="C250" t="str">
            <v>Монтаж трипроводна линия с АС 95 в планински терен</v>
          </cell>
          <cell r="D250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50" t="str">
            <v>км</v>
          </cell>
          <cell r="F250">
            <v>2300</v>
          </cell>
          <cell r="G250">
            <v>2300</v>
          </cell>
          <cell r="H250">
            <v>2100</v>
          </cell>
          <cell r="I250">
            <v>1700</v>
          </cell>
          <cell r="J250">
            <v>3100</v>
          </cell>
          <cell r="K250">
            <v>2101.9699999999998</v>
          </cell>
          <cell r="L250">
            <v>2600</v>
          </cell>
          <cell r="M250">
            <v>2600</v>
          </cell>
          <cell r="N250">
            <v>1591.16</v>
          </cell>
          <cell r="O250">
            <v>1591.16</v>
          </cell>
          <cell r="P250">
            <v>3100</v>
          </cell>
        </row>
        <row r="251">
          <cell r="B251">
            <v>1000248</v>
          </cell>
          <cell r="C251" t="str">
            <v>Демонтаж на единичен проводник НН</v>
          </cell>
          <cell r="D251" t="str">
            <v>разкачане на превръзки,  сваляне на земята,  навиване на барабан</v>
          </cell>
          <cell r="E251" t="str">
            <v>м</v>
          </cell>
          <cell r="F251">
            <v>0.3</v>
          </cell>
          <cell r="G251">
            <v>0.3</v>
          </cell>
          <cell r="H251">
            <v>0.3</v>
          </cell>
          <cell r="I251">
            <v>0.2</v>
          </cell>
          <cell r="J251">
            <v>0.4</v>
          </cell>
          <cell r="K251">
            <v>0.36</v>
          </cell>
          <cell r="L251">
            <v>0.15</v>
          </cell>
          <cell r="M251">
            <v>0.3</v>
          </cell>
          <cell r="N251">
            <v>0.11</v>
          </cell>
          <cell r="O251">
            <v>0.11</v>
          </cell>
          <cell r="P251">
            <v>0.4</v>
          </cell>
        </row>
        <row r="252">
          <cell r="B252">
            <v>1000249</v>
          </cell>
          <cell r="C252" t="str">
            <v>Демонтаж трипроводна линия с АС 95</v>
          </cell>
          <cell r="D252" t="str">
            <v>откачане от лодки и пистолети,  разкачане на превръзки,  сваляне на земята,  навиване на барабан</v>
          </cell>
          <cell r="E252" t="str">
            <v>км</v>
          </cell>
          <cell r="F252">
            <v>860</v>
          </cell>
          <cell r="G252">
            <v>900</v>
          </cell>
          <cell r="H252">
            <v>850</v>
          </cell>
          <cell r="I252">
            <v>800</v>
          </cell>
          <cell r="J252">
            <v>650</v>
          </cell>
          <cell r="K252">
            <v>800</v>
          </cell>
          <cell r="L252">
            <v>664.01</v>
          </cell>
          <cell r="M252">
            <v>1000</v>
          </cell>
          <cell r="N252">
            <v>405.43</v>
          </cell>
          <cell r="O252">
            <v>405.43</v>
          </cell>
          <cell r="P252">
            <v>1000</v>
          </cell>
        </row>
        <row r="253">
          <cell r="B253">
            <v>1000250</v>
          </cell>
          <cell r="C253" t="str">
            <v>Демонтаж трипроводна линия с АС 70</v>
          </cell>
          <cell r="D253" t="str">
            <v>откачане от лодки и пистолети,  разкачане на превръзки,  сваляне на земята,  навиване на барабан</v>
          </cell>
          <cell r="E253" t="str">
            <v>км</v>
          </cell>
          <cell r="F253">
            <v>650</v>
          </cell>
          <cell r="G253">
            <v>670</v>
          </cell>
          <cell r="H253">
            <v>660</v>
          </cell>
          <cell r="I253">
            <v>600</v>
          </cell>
          <cell r="J253">
            <v>650</v>
          </cell>
          <cell r="K253">
            <v>650</v>
          </cell>
          <cell r="L253">
            <v>479.55</v>
          </cell>
          <cell r="M253">
            <v>750</v>
          </cell>
          <cell r="N253">
            <v>374.12</v>
          </cell>
          <cell r="O253">
            <v>374.12</v>
          </cell>
          <cell r="P253">
            <v>750</v>
          </cell>
        </row>
        <row r="254">
          <cell r="B254">
            <v>1000251</v>
          </cell>
          <cell r="C254" t="str">
            <v>Демонтаж трипроводна линия с АС 50</v>
          </cell>
          <cell r="D254" t="str">
            <v>откачане от лодки и пистолети,  разкачане на превръзки,  сваляне на земята,  навиване на барабан</v>
          </cell>
          <cell r="E254" t="str">
            <v>км</v>
          </cell>
          <cell r="F254">
            <v>590</v>
          </cell>
          <cell r="G254">
            <v>590</v>
          </cell>
          <cell r="H254">
            <v>570</v>
          </cell>
          <cell r="I254">
            <v>550</v>
          </cell>
          <cell r="J254">
            <v>650</v>
          </cell>
          <cell r="K254">
            <v>600</v>
          </cell>
          <cell r="L254">
            <v>344.34</v>
          </cell>
          <cell r="M254">
            <v>600</v>
          </cell>
          <cell r="N254">
            <v>329.97</v>
          </cell>
          <cell r="O254">
            <v>329.97</v>
          </cell>
          <cell r="P254">
            <v>650</v>
          </cell>
        </row>
        <row r="255">
          <cell r="B255">
            <v>1000252</v>
          </cell>
          <cell r="C255" t="str">
            <v xml:space="preserve">Регулиране на трипроводна линия </v>
          </cell>
          <cell r="D255" t="str">
            <v>Регулиране на проводника чрез разкачане и последващо възстановяване на превръзки,  опъвателни и носещи клеми (по поръчение на Възложителя)/за едно опъвателно поле</v>
          </cell>
          <cell r="E255" t="str">
            <v>км</v>
          </cell>
          <cell r="F255">
            <v>580</v>
          </cell>
          <cell r="G255">
            <v>470</v>
          </cell>
          <cell r="H255">
            <v>550</v>
          </cell>
          <cell r="I255">
            <v>450</v>
          </cell>
          <cell r="J255">
            <v>700</v>
          </cell>
          <cell r="K255">
            <v>481.5</v>
          </cell>
          <cell r="L255">
            <v>600</v>
          </cell>
          <cell r="M255">
            <v>700</v>
          </cell>
          <cell r="N255">
            <v>597.94000000000005</v>
          </cell>
          <cell r="O255">
            <v>450</v>
          </cell>
          <cell r="P255">
            <v>700</v>
          </cell>
        </row>
        <row r="257">
          <cell r="B257">
            <v>1000254</v>
          </cell>
          <cell r="C257" t="str">
            <v>Направа на бандаж</v>
          </cell>
          <cell r="D257" t="str">
            <v>направа на превръзка,  направа на бигли и бандажиране</v>
          </cell>
          <cell r="E257" t="str">
            <v>бр</v>
          </cell>
          <cell r="F257">
            <v>5.5</v>
          </cell>
          <cell r="G257">
            <v>5.4</v>
          </cell>
          <cell r="H257">
            <v>5</v>
          </cell>
          <cell r="I257">
            <v>7</v>
          </cell>
          <cell r="J257">
            <v>4.54</v>
          </cell>
          <cell r="K257">
            <v>4.05</v>
          </cell>
          <cell r="L257">
            <v>5.1100000000000003</v>
          </cell>
          <cell r="M257">
            <v>5</v>
          </cell>
          <cell r="N257">
            <v>11.58</v>
          </cell>
          <cell r="O257">
            <v>4.05</v>
          </cell>
          <cell r="P257">
            <v>11.58</v>
          </cell>
        </row>
        <row r="258">
          <cell r="B258">
            <v>1000255</v>
          </cell>
          <cell r="C258" t="str">
            <v>Монтаж на мостове</v>
          </cell>
          <cell r="D258" t="str">
            <v>зачистване на проводника и кербоване на керб или съединител</v>
          </cell>
          <cell r="E258" t="str">
            <v>бр</v>
          </cell>
          <cell r="F258">
            <v>7.7</v>
          </cell>
          <cell r="G258">
            <v>8.6</v>
          </cell>
          <cell r="H258">
            <v>7</v>
          </cell>
          <cell r="I258">
            <v>6.98</v>
          </cell>
          <cell r="J258">
            <v>7.56</v>
          </cell>
          <cell r="K258">
            <v>7.25</v>
          </cell>
          <cell r="L258">
            <v>10.98</v>
          </cell>
          <cell r="M258">
            <v>8</v>
          </cell>
          <cell r="N258">
            <v>9.16</v>
          </cell>
          <cell r="O258">
            <v>6.98</v>
          </cell>
          <cell r="P258">
            <v>10.98</v>
          </cell>
        </row>
        <row r="259">
          <cell r="B259">
            <v>1000256</v>
          </cell>
          <cell r="C259" t="str">
            <v>Демонтаж на мостове</v>
          </cell>
          <cell r="D259" t="str">
            <v>изрязване на мостовото съединение</v>
          </cell>
          <cell r="E259" t="str">
            <v>бр</v>
          </cell>
          <cell r="F259">
            <v>4</v>
          </cell>
          <cell r="G259">
            <v>5</v>
          </cell>
          <cell r="H259">
            <v>3</v>
          </cell>
          <cell r="I259">
            <v>3.02</v>
          </cell>
          <cell r="J259">
            <v>4.54</v>
          </cell>
          <cell r="K259">
            <v>4</v>
          </cell>
          <cell r="L259">
            <v>4.0199999999999996</v>
          </cell>
          <cell r="M259">
            <v>3.45</v>
          </cell>
          <cell r="N259">
            <v>2.12</v>
          </cell>
          <cell r="O259">
            <v>2.12</v>
          </cell>
          <cell r="P259">
            <v>5</v>
          </cell>
        </row>
        <row r="260">
          <cell r="B260">
            <v>1000329</v>
          </cell>
          <cell r="C260" t="str">
            <v>Подсъединяване на фазови проводници към стълб НН или СН</v>
          </cell>
          <cell r="D260" t="str">
            <v>за случаите на подмяна на единични счупени стълбове</v>
          </cell>
          <cell r="E260" t="str">
            <v>бр.</v>
          </cell>
          <cell r="F260">
            <v>5</v>
          </cell>
          <cell r="G260">
            <v>29</v>
          </cell>
          <cell r="H260">
            <v>10</v>
          </cell>
          <cell r="I260">
            <v>1</v>
          </cell>
          <cell r="J260">
            <v>2</v>
          </cell>
          <cell r="K260">
            <v>2.0099999999999998</v>
          </cell>
          <cell r="L260">
            <v>4</v>
          </cell>
          <cell r="M260">
            <v>0.25</v>
          </cell>
          <cell r="N260">
            <v>4.62</v>
          </cell>
          <cell r="O260">
            <v>0.25</v>
          </cell>
          <cell r="P260">
            <v>29</v>
          </cell>
        </row>
        <row r="261">
          <cell r="B261">
            <v>1000258</v>
          </cell>
          <cell r="C261" t="str">
            <v>Монтаж на осветително тяло</v>
          </cell>
          <cell r="D261" t="str">
            <v>монтиране,  изтегляне на проводници и монтаж на клеми</v>
          </cell>
          <cell r="E261" t="str">
            <v>бр.</v>
          </cell>
          <cell r="F261">
            <v>6.5</v>
          </cell>
          <cell r="G261">
            <v>8.9</v>
          </cell>
          <cell r="H261">
            <v>9</v>
          </cell>
          <cell r="I261">
            <v>9</v>
          </cell>
          <cell r="J261">
            <v>7.56</v>
          </cell>
          <cell r="K261">
            <v>10.9</v>
          </cell>
          <cell r="L261">
            <v>9.75</v>
          </cell>
          <cell r="M261">
            <v>11.5</v>
          </cell>
          <cell r="N261">
            <v>11.01</v>
          </cell>
          <cell r="O261">
            <v>6.5</v>
          </cell>
          <cell r="P261">
            <v>11.5</v>
          </cell>
        </row>
        <row r="262">
          <cell r="B262">
            <v>1000259</v>
          </cell>
          <cell r="C262" t="str">
            <v>Демонтаж на осветително тяло</v>
          </cell>
          <cell r="D262" t="str">
            <v>разкачене на клемите,  освобождаване на проводника и демонтиране на тялото</v>
          </cell>
          <cell r="E262" t="str">
            <v>бр.</v>
          </cell>
          <cell r="F262">
            <v>8.5</v>
          </cell>
          <cell r="G262">
            <v>5.5</v>
          </cell>
          <cell r="H262">
            <v>7</v>
          </cell>
          <cell r="I262">
            <v>8</v>
          </cell>
          <cell r="J262">
            <v>4.54</v>
          </cell>
          <cell r="K262">
            <v>7.25</v>
          </cell>
          <cell r="L262">
            <v>4.88</v>
          </cell>
          <cell r="M262">
            <v>5.5</v>
          </cell>
          <cell r="N262">
            <v>6.39</v>
          </cell>
          <cell r="O262">
            <v>4.54</v>
          </cell>
          <cell r="P262">
            <v>8.5</v>
          </cell>
        </row>
        <row r="263">
          <cell r="B263">
            <v>1000260</v>
          </cell>
          <cell r="C263" t="str">
            <v>Монтаж на рогатки на стълб</v>
          </cell>
          <cell r="D263" t="str">
            <v>Закрепване на рогатката под проводниците</v>
          </cell>
          <cell r="E263" t="str">
            <v>бр.</v>
          </cell>
          <cell r="F263">
            <v>8.5</v>
          </cell>
          <cell r="G263">
            <v>10</v>
          </cell>
          <cell r="H263">
            <v>9</v>
          </cell>
          <cell r="I263">
            <v>9</v>
          </cell>
          <cell r="J263">
            <v>4.54</v>
          </cell>
          <cell r="K263">
            <v>10.9</v>
          </cell>
          <cell r="L263">
            <v>9.5</v>
          </cell>
          <cell r="M263">
            <v>9.51</v>
          </cell>
          <cell r="N263">
            <v>8.7100000000000009</v>
          </cell>
          <cell r="O263">
            <v>4.54</v>
          </cell>
          <cell r="P263">
            <v>10.9</v>
          </cell>
        </row>
        <row r="264">
          <cell r="B264">
            <v>1000261</v>
          </cell>
          <cell r="C264" t="str">
            <v>Демонтаж на рогатки</v>
          </cell>
          <cell r="D264" t="str">
            <v>разкачане на проводниците и демонтаж</v>
          </cell>
          <cell r="E264" t="str">
            <v>бр.</v>
          </cell>
          <cell r="F264">
            <v>8</v>
          </cell>
          <cell r="G264">
            <v>5</v>
          </cell>
          <cell r="H264">
            <v>7</v>
          </cell>
          <cell r="I264">
            <v>7</v>
          </cell>
          <cell r="J264">
            <v>3.02</v>
          </cell>
          <cell r="K264">
            <v>8.5</v>
          </cell>
          <cell r="L264">
            <v>3.56</v>
          </cell>
          <cell r="M264">
            <v>5.94</v>
          </cell>
          <cell r="N264">
            <v>4.57</v>
          </cell>
          <cell r="O264">
            <v>3.02</v>
          </cell>
          <cell r="P264">
            <v>8.5</v>
          </cell>
        </row>
        <row r="265">
          <cell r="B265">
            <v>1000262</v>
          </cell>
          <cell r="C265" t="str">
            <v>Монтаж на разеденител /РОС,  РОМ/</v>
          </cell>
          <cell r="D265" t="str">
            <v>изработка и монтаж на стойка (включително материалите),  монтаж на РОМ/РОС,  монтаж и центровка на РЛЗ,  боядисване и заземяване</v>
          </cell>
          <cell r="E265" t="str">
            <v>бр.</v>
          </cell>
          <cell r="F265">
            <v>250</v>
          </cell>
          <cell r="G265">
            <v>220</v>
          </cell>
          <cell r="H265">
            <v>380</v>
          </cell>
          <cell r="I265">
            <v>224.75</v>
          </cell>
          <cell r="J265">
            <v>192.24</v>
          </cell>
          <cell r="K265">
            <v>220</v>
          </cell>
          <cell r="L265">
            <v>145.47999999999999</v>
          </cell>
          <cell r="M265">
            <v>293.62</v>
          </cell>
          <cell r="N265">
            <v>235.34</v>
          </cell>
          <cell r="O265">
            <v>145.47999999999999</v>
          </cell>
          <cell r="P265">
            <v>380</v>
          </cell>
        </row>
        <row r="266">
          <cell r="B266">
            <v>1000263</v>
          </cell>
          <cell r="C266" t="str">
            <v>Демонтаж на разеденител /РОС,  РОМ/</v>
          </cell>
          <cell r="E266" t="str">
            <v>бр.</v>
          </cell>
          <cell r="F266">
            <v>85</v>
          </cell>
          <cell r="G266">
            <v>60</v>
          </cell>
          <cell r="H266">
            <v>100</v>
          </cell>
          <cell r="I266">
            <v>75</v>
          </cell>
          <cell r="J266">
            <v>60.48</v>
          </cell>
          <cell r="K266">
            <v>85</v>
          </cell>
          <cell r="L266">
            <v>48.69</v>
          </cell>
          <cell r="M266">
            <v>100</v>
          </cell>
          <cell r="N266">
            <v>72.95</v>
          </cell>
          <cell r="O266">
            <v>48.69</v>
          </cell>
          <cell r="P266">
            <v>100</v>
          </cell>
        </row>
        <row r="267">
          <cell r="B267">
            <v>1000264</v>
          </cell>
          <cell r="C267" t="str">
            <v>Монтаж на стойки за ВП СрН</v>
          </cell>
          <cell r="D267" t="str">
            <v>монтаж на стойката и монтаж на предпазитела в/у стойката</v>
          </cell>
          <cell r="E267" t="str">
            <v>бр.</v>
          </cell>
          <cell r="F267">
            <v>8</v>
          </cell>
          <cell r="G267">
            <v>17</v>
          </cell>
          <cell r="H267">
            <v>8.5</v>
          </cell>
          <cell r="I267">
            <v>9.8000000000000007</v>
          </cell>
          <cell r="J267">
            <v>15.12</v>
          </cell>
          <cell r="K267">
            <v>8.18</v>
          </cell>
          <cell r="L267">
            <v>8.16</v>
          </cell>
          <cell r="M267">
            <v>23.76</v>
          </cell>
          <cell r="N267">
            <v>21.6</v>
          </cell>
          <cell r="O267">
            <v>8</v>
          </cell>
          <cell r="P267">
            <v>23.76</v>
          </cell>
        </row>
        <row r="268">
          <cell r="B268">
            <v>1000265</v>
          </cell>
          <cell r="C268" t="str">
            <v xml:space="preserve">Монтаж на стойки Н.Н. тип ОВП </v>
          </cell>
          <cell r="D268" t="str">
            <v>монтаж на стойката и монтаж на предпазитела в/у стойката</v>
          </cell>
          <cell r="E268" t="str">
            <v>бр.</v>
          </cell>
          <cell r="F268">
            <v>5</v>
          </cell>
          <cell r="G268">
            <v>7</v>
          </cell>
          <cell r="H268">
            <v>4.5</v>
          </cell>
          <cell r="I268">
            <v>3.02</v>
          </cell>
          <cell r="J268">
            <v>6.05</v>
          </cell>
          <cell r="K268">
            <v>4</v>
          </cell>
          <cell r="L268">
            <v>2.98</v>
          </cell>
          <cell r="M268">
            <v>7</v>
          </cell>
          <cell r="N268">
            <v>9.0299999999999994</v>
          </cell>
          <cell r="O268">
            <v>2.98</v>
          </cell>
          <cell r="P268">
            <v>9.0299999999999994</v>
          </cell>
        </row>
        <row r="269">
          <cell r="B269">
            <v>1000266</v>
          </cell>
          <cell r="C269" t="str">
            <v>Демонтаж на стойки за ВП СрН</v>
          </cell>
          <cell r="D269" t="str">
            <v>Развиване на гайки или рязане,  сваляне от конструкция</v>
          </cell>
          <cell r="E269" t="str">
            <v>бр.</v>
          </cell>
          <cell r="F269">
            <v>4.5</v>
          </cell>
          <cell r="G269">
            <v>8</v>
          </cell>
          <cell r="H269">
            <v>2.5</v>
          </cell>
          <cell r="I269">
            <v>5.08</v>
          </cell>
          <cell r="J269">
            <v>5.29</v>
          </cell>
          <cell r="K269">
            <v>5</v>
          </cell>
          <cell r="L269">
            <v>3.06</v>
          </cell>
          <cell r="M269">
            <v>3</v>
          </cell>
          <cell r="N269">
            <v>6.46</v>
          </cell>
          <cell r="O269">
            <v>2.5</v>
          </cell>
          <cell r="P269">
            <v>8</v>
          </cell>
        </row>
        <row r="270">
          <cell r="B270">
            <v>1000267</v>
          </cell>
          <cell r="C270" t="str">
            <v xml:space="preserve">Донтаж на стойки Н.Н.тип ОВП </v>
          </cell>
          <cell r="D270" t="str">
            <v>Сваляне на предпазители,  развиване на гайките и сваляне от конструкция</v>
          </cell>
          <cell r="E270" t="str">
            <v>бр.</v>
          </cell>
          <cell r="F270">
            <v>2</v>
          </cell>
          <cell r="G270">
            <v>3.5</v>
          </cell>
          <cell r="H270">
            <v>1.5</v>
          </cell>
          <cell r="I270">
            <v>2.5</v>
          </cell>
          <cell r="J270">
            <v>1.51</v>
          </cell>
          <cell r="K270">
            <v>1.99</v>
          </cell>
          <cell r="L270">
            <v>1.1200000000000001</v>
          </cell>
          <cell r="M270">
            <v>3</v>
          </cell>
          <cell r="N270">
            <v>4.62</v>
          </cell>
          <cell r="O270">
            <v>1.1200000000000001</v>
          </cell>
          <cell r="P270">
            <v>4.62</v>
          </cell>
        </row>
        <row r="271">
          <cell r="B271">
            <v>1000268</v>
          </cell>
          <cell r="C271" t="str">
            <v>Монтаж на трифазни спусъчни отклонения СрН - комплект</v>
          </cell>
          <cell r="D271" t="str">
            <v>Монтаж клеми,  монтаж подпорни изолатори,  изтегляне проводник и привързването му</v>
          </cell>
          <cell r="E271" t="str">
            <v>бр.</v>
          </cell>
          <cell r="F271">
            <v>50</v>
          </cell>
          <cell r="G271">
            <v>53</v>
          </cell>
          <cell r="H271">
            <v>27</v>
          </cell>
          <cell r="I271">
            <v>30</v>
          </cell>
          <cell r="J271">
            <v>60.48</v>
          </cell>
          <cell r="K271">
            <v>40.24</v>
          </cell>
          <cell r="L271">
            <v>77.86</v>
          </cell>
          <cell r="M271">
            <v>35.64</v>
          </cell>
          <cell r="N271">
            <v>31.92</v>
          </cell>
          <cell r="O271">
            <v>27</v>
          </cell>
          <cell r="P271">
            <v>77.86</v>
          </cell>
        </row>
        <row r="272">
          <cell r="B272">
            <v>1000269</v>
          </cell>
          <cell r="C272" t="str">
            <v>Направа заземление с един кол</v>
          </cell>
          <cell r="D272" t="str">
            <v>Набиване на кола и подвързване + материалите /болт, гайка и шайби/включително ако се налага подсъединяване на заземление на стълб)</v>
          </cell>
          <cell r="E272" t="str">
            <v>бр.</v>
          </cell>
          <cell r="F272">
            <v>21</v>
          </cell>
          <cell r="G272">
            <v>20</v>
          </cell>
          <cell r="H272">
            <v>21</v>
          </cell>
          <cell r="I272">
            <v>20</v>
          </cell>
          <cell r="J272">
            <v>10.85</v>
          </cell>
          <cell r="K272">
            <v>22.5</v>
          </cell>
          <cell r="L272">
            <v>10</v>
          </cell>
          <cell r="M272">
            <v>16</v>
          </cell>
          <cell r="N272">
            <v>28.01</v>
          </cell>
          <cell r="O272">
            <v>10</v>
          </cell>
          <cell r="P272">
            <v>28.01</v>
          </cell>
        </row>
        <row r="273">
          <cell r="B273">
            <v>1000270</v>
          </cell>
          <cell r="C273" t="str">
            <v>Направа заземление с два кола</v>
          </cell>
          <cell r="D273" t="str">
            <v>Набиване на коловете,  ошиноване и подвързване+ материалите /болт, гайка и шайби/</v>
          </cell>
          <cell r="E273" t="str">
            <v>бр.</v>
          </cell>
          <cell r="F273">
            <v>34</v>
          </cell>
          <cell r="G273">
            <v>44</v>
          </cell>
          <cell r="H273">
            <v>38</v>
          </cell>
          <cell r="I273">
            <v>34</v>
          </cell>
          <cell r="J273">
            <v>16.899999999999999</v>
          </cell>
          <cell r="K273">
            <v>42</v>
          </cell>
          <cell r="L273">
            <v>22</v>
          </cell>
          <cell r="M273">
            <v>42</v>
          </cell>
          <cell r="N273">
            <v>46.09</v>
          </cell>
          <cell r="O273">
            <v>16.899999999999999</v>
          </cell>
          <cell r="P273">
            <v>46.09</v>
          </cell>
        </row>
        <row r="274">
          <cell r="B274">
            <v>1000271</v>
          </cell>
          <cell r="C274" t="str">
            <v>Измерване на заземление на точка</v>
          </cell>
          <cell r="D274" t="str">
            <v xml:space="preserve">измерване съпротивление на заземителя (независимо от броя на коловете включени в него), включително издаване на протокол </v>
          </cell>
          <cell r="E274" t="str">
            <v>бр.</v>
          </cell>
          <cell r="F274">
            <v>24</v>
          </cell>
          <cell r="G274">
            <v>32</v>
          </cell>
          <cell r="H274">
            <v>28</v>
          </cell>
          <cell r="I274">
            <v>25</v>
          </cell>
          <cell r="J274">
            <v>15.12</v>
          </cell>
          <cell r="K274">
            <v>18</v>
          </cell>
          <cell r="L274">
            <v>24.19</v>
          </cell>
          <cell r="M274">
            <v>28</v>
          </cell>
          <cell r="N274">
            <v>18.66</v>
          </cell>
          <cell r="O274">
            <v>15.12</v>
          </cell>
          <cell r="P274">
            <v>32</v>
          </cell>
        </row>
        <row r="275">
          <cell r="B275">
            <v>1000272</v>
          </cell>
          <cell r="C275" t="str">
            <v>Изпитване на изолацията на кабел НН-за четири жила</v>
          </cell>
          <cell r="D275" t="str">
            <v xml:space="preserve">включително издаване на протокол </v>
          </cell>
          <cell r="E275" t="str">
            <v>бр.</v>
          </cell>
          <cell r="F275">
            <v>20</v>
          </cell>
          <cell r="G275">
            <v>42</v>
          </cell>
          <cell r="H275">
            <v>22</v>
          </cell>
          <cell r="I275">
            <v>25</v>
          </cell>
          <cell r="J275">
            <v>30.24</v>
          </cell>
          <cell r="K275">
            <v>18</v>
          </cell>
          <cell r="L275">
            <v>22.68</v>
          </cell>
          <cell r="M275">
            <v>17.82</v>
          </cell>
          <cell r="N275">
            <v>18.66</v>
          </cell>
          <cell r="O275">
            <v>17.82</v>
          </cell>
          <cell r="P275">
            <v>42</v>
          </cell>
        </row>
        <row r="276">
          <cell r="B276">
            <v>1000273</v>
          </cell>
          <cell r="C276" t="str">
            <v>Изпитване на изолацията на кабел СрН - за три жила</v>
          </cell>
          <cell r="D276" t="str">
            <v xml:space="preserve">включително издаване на протокол </v>
          </cell>
          <cell r="E276" t="str">
            <v>бр.</v>
          </cell>
          <cell r="F276">
            <v>83</v>
          </cell>
          <cell r="G276">
            <v>51</v>
          </cell>
          <cell r="H276">
            <v>60</v>
          </cell>
          <cell r="I276">
            <v>90</v>
          </cell>
          <cell r="J276">
            <v>60.48</v>
          </cell>
          <cell r="K276">
            <v>40</v>
          </cell>
          <cell r="L276">
            <v>72.58</v>
          </cell>
          <cell r="M276">
            <v>100</v>
          </cell>
          <cell r="N276">
            <v>174.96</v>
          </cell>
          <cell r="O276">
            <v>40</v>
          </cell>
          <cell r="P276">
            <v>174.96</v>
          </cell>
        </row>
        <row r="277">
          <cell r="B277">
            <v>1000274</v>
          </cell>
          <cell r="C277" t="str">
            <v>Изпитване и наладка на силов трансформатор</v>
          </cell>
          <cell r="D277" t="str">
            <v>включително издаване на протокол  (не важи за ново съоръжение)</v>
          </cell>
          <cell r="E277" t="str">
            <v>бр.</v>
          </cell>
          <cell r="F277">
            <v>65</v>
          </cell>
          <cell r="G277">
            <v>180</v>
          </cell>
          <cell r="H277">
            <v>100</v>
          </cell>
          <cell r="I277">
            <v>100</v>
          </cell>
          <cell r="J277">
            <v>120.96</v>
          </cell>
          <cell r="K277">
            <v>89.81</v>
          </cell>
          <cell r="L277">
            <v>181.44</v>
          </cell>
          <cell r="M277">
            <v>120</v>
          </cell>
          <cell r="N277">
            <v>256.61</v>
          </cell>
          <cell r="O277">
            <v>65</v>
          </cell>
          <cell r="P277">
            <v>256.61</v>
          </cell>
        </row>
        <row r="278">
          <cell r="B278">
            <v>1000275</v>
          </cell>
          <cell r="C278" t="str">
            <v>Изпитване и наладка на шинна система</v>
          </cell>
          <cell r="D278" t="str">
            <v>включително издаване на протокол  (не важи за ново съоръжение)</v>
          </cell>
          <cell r="E278" t="str">
            <v>бр.</v>
          </cell>
          <cell r="F278">
            <v>75</v>
          </cell>
          <cell r="G278">
            <v>60</v>
          </cell>
          <cell r="H278">
            <v>40</v>
          </cell>
          <cell r="I278">
            <v>40</v>
          </cell>
          <cell r="J278">
            <v>90.72</v>
          </cell>
          <cell r="K278">
            <v>44.91</v>
          </cell>
          <cell r="L278">
            <v>90.72</v>
          </cell>
          <cell r="M278">
            <v>50</v>
          </cell>
          <cell r="N278">
            <v>58.32</v>
          </cell>
          <cell r="O278">
            <v>40</v>
          </cell>
          <cell r="P278">
            <v>90.72</v>
          </cell>
        </row>
        <row r="279">
          <cell r="B279">
            <v>1000276</v>
          </cell>
          <cell r="C279" t="str">
            <v>Изпитване и наладка на модул от КРУ</v>
          </cell>
          <cell r="D279" t="str">
            <v>включително издаване на протокол  (не важи за ново съоръжение)</v>
          </cell>
          <cell r="E279" t="str">
            <v>бр.</v>
          </cell>
          <cell r="F279">
            <v>55</v>
          </cell>
          <cell r="G279">
            <v>60</v>
          </cell>
          <cell r="H279">
            <v>40</v>
          </cell>
          <cell r="I279">
            <v>40</v>
          </cell>
          <cell r="J279">
            <v>90.72</v>
          </cell>
          <cell r="K279">
            <v>44.91</v>
          </cell>
          <cell r="L279">
            <v>320</v>
          </cell>
          <cell r="M279">
            <v>50</v>
          </cell>
          <cell r="N279">
            <v>93.31</v>
          </cell>
          <cell r="O279">
            <v>40</v>
          </cell>
          <cell r="P279">
            <v>320</v>
          </cell>
        </row>
        <row r="280">
          <cell r="B280">
            <v>1000277</v>
          </cell>
          <cell r="C280" t="str">
            <v>Изпитване и наладка на релейни защити</v>
          </cell>
          <cell r="D280" t="str">
            <v xml:space="preserve">включително издаване на протокол </v>
          </cell>
          <cell r="E280" t="str">
            <v>бр.</v>
          </cell>
          <cell r="F280">
            <v>55</v>
          </cell>
          <cell r="G280">
            <v>120</v>
          </cell>
          <cell r="H280">
            <v>100</v>
          </cell>
          <cell r="I280">
            <v>120</v>
          </cell>
          <cell r="J280">
            <v>90.72</v>
          </cell>
          <cell r="K280">
            <v>89.81</v>
          </cell>
          <cell r="L280">
            <v>317.52</v>
          </cell>
          <cell r="M280">
            <v>350</v>
          </cell>
          <cell r="N280">
            <v>233.28</v>
          </cell>
          <cell r="O280">
            <v>55</v>
          </cell>
          <cell r="P280">
            <v>350</v>
          </cell>
        </row>
        <row r="281">
          <cell r="B281">
            <v>1000278</v>
          </cell>
          <cell r="C281" t="str">
            <v>Подсъединяване на кабелно или въздушно отклонение към въздушна мрежа НН</v>
          </cell>
          <cell r="D281" t="str">
            <v>изчакване за допускане до работа (позицията се заплаща само при действително присъединяване на отклонение или участък от електропровод, изискващо издаване на наряд)</v>
          </cell>
          <cell r="E281" t="str">
            <v>бр.</v>
          </cell>
          <cell r="F281">
            <v>95</v>
          </cell>
          <cell r="G281">
            <v>100</v>
          </cell>
          <cell r="H281">
            <v>130</v>
          </cell>
          <cell r="I281">
            <v>100</v>
          </cell>
          <cell r="J281">
            <v>45.36</v>
          </cell>
          <cell r="K281">
            <v>112.32</v>
          </cell>
          <cell r="L281">
            <v>130</v>
          </cell>
          <cell r="M281">
            <v>35.64</v>
          </cell>
          <cell r="N281">
            <v>36.94</v>
          </cell>
          <cell r="O281">
            <v>35.64</v>
          </cell>
          <cell r="P281">
            <v>130</v>
          </cell>
        </row>
        <row r="282">
          <cell r="B282">
            <v>1000279</v>
          </cell>
          <cell r="C282" t="str">
            <v>Подсъединяване на кабелно или въздушно отклонение към въздушна мрежа СрН</v>
          </cell>
          <cell r="D282" t="str">
            <v>изчакване за допускане до работа (позицията се заплаща само при действително присъединяване на отклонение или участък от електропровод, изискващо издаване на наряд)</v>
          </cell>
          <cell r="E282" t="str">
            <v>бр.</v>
          </cell>
          <cell r="F282">
            <v>130</v>
          </cell>
          <cell r="G282">
            <v>130</v>
          </cell>
          <cell r="H282">
            <v>150</v>
          </cell>
          <cell r="I282">
            <v>115</v>
          </cell>
          <cell r="J282">
            <v>60.48</v>
          </cell>
          <cell r="K282">
            <v>132</v>
          </cell>
          <cell r="L282">
            <v>130</v>
          </cell>
          <cell r="M282">
            <v>47.52</v>
          </cell>
          <cell r="N282">
            <v>92.34</v>
          </cell>
          <cell r="O282">
            <v>47.52</v>
          </cell>
          <cell r="P282">
            <v>150</v>
          </cell>
        </row>
        <row r="283">
          <cell r="B283">
            <v>1000280</v>
          </cell>
          <cell r="C283" t="str">
            <v>Натоварване и извозване на строителни отпадъци</v>
          </cell>
          <cell r="D283" t="str">
            <v>вкл. такса смет</v>
          </cell>
          <cell r="E283" t="str">
            <v>м3</v>
          </cell>
          <cell r="F283">
            <v>30</v>
          </cell>
          <cell r="G283">
            <v>30</v>
          </cell>
          <cell r="H283">
            <v>30</v>
          </cell>
          <cell r="I283">
            <v>30</v>
          </cell>
          <cell r="J283">
            <v>20</v>
          </cell>
          <cell r="K283">
            <v>22.5</v>
          </cell>
          <cell r="L283">
            <v>17.84</v>
          </cell>
          <cell r="M283">
            <v>21.88</v>
          </cell>
          <cell r="N283">
            <v>25.01</v>
          </cell>
          <cell r="O283">
            <v>17.84</v>
          </cell>
          <cell r="P283">
            <v>30</v>
          </cell>
        </row>
        <row r="284">
          <cell r="B284">
            <v>1000281</v>
          </cell>
          <cell r="C284" t="str">
            <v>Транспорт на материали от склад на Възложителя</v>
          </cell>
          <cell r="D284" t="str">
            <v>Процент от стойността на извозените материали</v>
          </cell>
          <cell r="E284" t="str">
            <v>%</v>
          </cell>
          <cell r="F284">
            <v>3</v>
          </cell>
          <cell r="G284">
            <v>3</v>
          </cell>
          <cell r="H284">
            <v>3</v>
          </cell>
          <cell r="I284">
            <v>3</v>
          </cell>
          <cell r="J284">
            <v>4</v>
          </cell>
          <cell r="K284">
            <v>4</v>
          </cell>
          <cell r="L284">
            <v>3</v>
          </cell>
          <cell r="M284">
            <v>3</v>
          </cell>
          <cell r="N284">
            <v>3</v>
          </cell>
          <cell r="O284">
            <v>3</v>
          </cell>
          <cell r="P284">
            <v>4</v>
          </cell>
        </row>
        <row r="285">
          <cell r="B285">
            <v>1000282</v>
          </cell>
          <cell r="C285" t="str">
            <v>Транспортиране на СБС от склад на Възложителя</v>
          </cell>
          <cell r="D285" t="str">
            <v>Транспорт от склада на Възложителя до обекта с натоварване и разтоварване от Изпълнителя</v>
          </cell>
          <cell r="E285" t="str">
            <v>км</v>
          </cell>
          <cell r="F285">
            <v>3.5</v>
          </cell>
          <cell r="G285">
            <v>1.78</v>
          </cell>
          <cell r="H285">
            <v>3</v>
          </cell>
          <cell r="I285">
            <v>2.57</v>
          </cell>
          <cell r="J285">
            <v>6.5</v>
          </cell>
          <cell r="K285">
            <v>2.5299999999999998</v>
          </cell>
          <cell r="L285">
            <v>6</v>
          </cell>
          <cell r="M285">
            <v>3.8</v>
          </cell>
          <cell r="N285">
            <v>3.8</v>
          </cell>
          <cell r="O285">
            <v>1.78</v>
          </cell>
          <cell r="P285">
            <v>6.5</v>
          </cell>
        </row>
        <row r="286">
          <cell r="B286">
            <v>1000283</v>
          </cell>
          <cell r="C286" t="str">
            <v>Транспортиране на СБС от Производителя</v>
          </cell>
          <cell r="D286" t="str">
            <v>Транспорт от обекта до производителя и обратно с натоварване от производителя и разтоварване от Изпълнителя,  при разтоварване на различни депа се отчитат изминатите километри</v>
          </cell>
          <cell r="E286" t="str">
            <v>км</v>
          </cell>
          <cell r="F286">
            <v>3</v>
          </cell>
          <cell r="G286">
            <v>2</v>
          </cell>
          <cell r="H286">
            <v>2</v>
          </cell>
          <cell r="I286">
            <v>1.65</v>
          </cell>
          <cell r="J286">
            <v>4</v>
          </cell>
          <cell r="K286">
            <v>1.68</v>
          </cell>
          <cell r="L286">
            <v>5</v>
          </cell>
          <cell r="M286">
            <v>2.5</v>
          </cell>
          <cell r="N286">
            <v>2.0499999999999998</v>
          </cell>
          <cell r="O286">
            <v>1.65</v>
          </cell>
          <cell r="P286">
            <v>5</v>
          </cell>
        </row>
        <row r="287">
          <cell r="B287">
            <v>1000284</v>
          </cell>
          <cell r="C287" t="str">
            <v>Транспорт на стари материали до склад на Възложителя/депо/</v>
          </cell>
          <cell r="E287" t="str">
            <v>т/км</v>
          </cell>
          <cell r="F287">
            <v>2</v>
          </cell>
          <cell r="G287">
            <v>1</v>
          </cell>
          <cell r="H287">
            <v>2.35</v>
          </cell>
          <cell r="I287">
            <v>2.2799999999999998</v>
          </cell>
          <cell r="J287">
            <v>2.2000000000000002</v>
          </cell>
          <cell r="K287">
            <v>0.89</v>
          </cell>
          <cell r="L287">
            <v>2.5299999999999998</v>
          </cell>
          <cell r="M287">
            <v>2.5</v>
          </cell>
          <cell r="N287">
            <v>1.96</v>
          </cell>
          <cell r="O287">
            <v>0.89</v>
          </cell>
          <cell r="P287">
            <v>2.5299999999999998</v>
          </cell>
        </row>
        <row r="288">
          <cell r="B288">
            <v>1000285</v>
          </cell>
          <cell r="C288" t="str">
            <v>Направа на отвор в тухли</v>
          </cell>
          <cell r="D288" t="str">
            <v>Пробиване,  полагане на кабела,  подмазване/уплътняване/</v>
          </cell>
          <cell r="E288" t="str">
            <v>бр.</v>
          </cell>
          <cell r="F288">
            <v>1.5</v>
          </cell>
          <cell r="G288">
            <v>5</v>
          </cell>
          <cell r="H288">
            <v>3.12</v>
          </cell>
          <cell r="I288">
            <v>4.2300000000000004</v>
          </cell>
          <cell r="J288">
            <v>3.5</v>
          </cell>
          <cell r="K288">
            <v>4.49</v>
          </cell>
          <cell r="L288">
            <v>7</v>
          </cell>
          <cell r="M288">
            <v>3.89</v>
          </cell>
          <cell r="N288">
            <v>4.04</v>
          </cell>
          <cell r="O288">
            <v>1.5</v>
          </cell>
          <cell r="P288">
            <v>7</v>
          </cell>
        </row>
        <row r="289">
          <cell r="B289">
            <v>1000286</v>
          </cell>
          <cell r="C289" t="str">
            <v>Направа на отвор в бетон</v>
          </cell>
          <cell r="D289" t="str">
            <v>Пробиване,  полагане на кабела,  подмазване/уплътняване/</v>
          </cell>
          <cell r="E289" t="str">
            <v>бр.</v>
          </cell>
          <cell r="F289">
            <v>5</v>
          </cell>
          <cell r="G289">
            <v>7</v>
          </cell>
          <cell r="H289">
            <v>7.15</v>
          </cell>
          <cell r="I289">
            <v>9</v>
          </cell>
          <cell r="J289">
            <v>4.5</v>
          </cell>
          <cell r="K289">
            <v>7.06</v>
          </cell>
          <cell r="L289">
            <v>12</v>
          </cell>
          <cell r="M289">
            <v>7.78</v>
          </cell>
          <cell r="N289">
            <v>11.02</v>
          </cell>
          <cell r="O289">
            <v>4.5</v>
          </cell>
          <cell r="P289">
            <v>12</v>
          </cell>
        </row>
        <row r="290">
          <cell r="B290">
            <v>1000287</v>
          </cell>
          <cell r="C290" t="str">
            <v>Направа улей в бетон до 10/20</v>
          </cell>
          <cell r="E290" t="str">
            <v>м</v>
          </cell>
          <cell r="F290">
            <v>10</v>
          </cell>
          <cell r="G290">
            <v>4</v>
          </cell>
          <cell r="H290">
            <v>4</v>
          </cell>
          <cell r="I290">
            <v>3.79</v>
          </cell>
          <cell r="J290">
            <v>7.56</v>
          </cell>
          <cell r="K290">
            <v>6.75</v>
          </cell>
          <cell r="L290">
            <v>5.08</v>
          </cell>
          <cell r="M290">
            <v>6.81</v>
          </cell>
          <cell r="N290">
            <v>1.47</v>
          </cell>
          <cell r="O290">
            <v>1.47</v>
          </cell>
          <cell r="P290">
            <v>10</v>
          </cell>
        </row>
        <row r="291">
          <cell r="B291">
            <v>1000288</v>
          </cell>
          <cell r="C291" t="str">
            <v xml:space="preserve">Направа на стоманена конструкция /вкл. боядисване/ </v>
          </cell>
          <cell r="D291" t="str">
            <v>профилна стомана,  чембер,  електроди,  болтове,  грундиране и боядисване</v>
          </cell>
          <cell r="E291" t="str">
            <v>кг</v>
          </cell>
          <cell r="F291">
            <v>5.3</v>
          </cell>
          <cell r="G291">
            <v>5.0999999999999996</v>
          </cell>
          <cell r="H291">
            <v>5.6</v>
          </cell>
          <cell r="I291">
            <v>5</v>
          </cell>
          <cell r="J291">
            <v>3.89</v>
          </cell>
          <cell r="K291">
            <v>5.18</v>
          </cell>
          <cell r="L291">
            <v>3.63</v>
          </cell>
          <cell r="M291">
            <v>6.5</v>
          </cell>
          <cell r="N291">
            <v>6.38</v>
          </cell>
          <cell r="O291">
            <v>3.63</v>
          </cell>
          <cell r="P291">
            <v>6.5</v>
          </cell>
        </row>
        <row r="292">
          <cell r="B292">
            <v>1000289</v>
          </cell>
          <cell r="C292" t="str">
            <v>Доставка на пясък</v>
          </cell>
          <cell r="D292" t="str">
            <v>по оферта</v>
          </cell>
          <cell r="E292" t="str">
            <v>м3</v>
          </cell>
          <cell r="F292">
            <v>24</v>
          </cell>
          <cell r="G292">
            <v>41</v>
          </cell>
          <cell r="H292">
            <v>36.299999999999997</v>
          </cell>
          <cell r="I292">
            <v>0</v>
          </cell>
          <cell r="J292">
            <v>30</v>
          </cell>
          <cell r="K292">
            <v>0</v>
          </cell>
          <cell r="L292">
            <v>0</v>
          </cell>
          <cell r="M292">
            <v>35</v>
          </cell>
          <cell r="N292">
            <v>0</v>
          </cell>
          <cell r="O292">
            <v>0</v>
          </cell>
          <cell r="P292">
            <v>41</v>
          </cell>
        </row>
        <row r="293">
          <cell r="B293">
            <v>1000290</v>
          </cell>
          <cell r="C293" t="str">
            <v>Доставка на бетон</v>
          </cell>
          <cell r="D293" t="str">
            <v>по оферта</v>
          </cell>
          <cell r="E293" t="str">
            <v>м3</v>
          </cell>
          <cell r="F293">
            <v>110</v>
          </cell>
          <cell r="G293">
            <v>120</v>
          </cell>
          <cell r="H293">
            <v>135.52000000000001</v>
          </cell>
          <cell r="I293">
            <v>0</v>
          </cell>
          <cell r="J293">
            <v>98</v>
          </cell>
          <cell r="K293">
            <v>0</v>
          </cell>
          <cell r="L293">
            <v>0</v>
          </cell>
          <cell r="M293">
            <v>95</v>
          </cell>
          <cell r="N293">
            <v>0</v>
          </cell>
          <cell r="O293">
            <v>0</v>
          </cell>
          <cell r="P293">
            <v>135.52000000000001</v>
          </cell>
        </row>
        <row r="294">
          <cell r="B294">
            <v>1000291</v>
          </cell>
          <cell r="C294" t="str">
            <v>Направа циментова замазка</v>
          </cell>
          <cell r="E294" t="str">
            <v>м2</v>
          </cell>
          <cell r="F294">
            <v>8</v>
          </cell>
          <cell r="G294">
            <v>8.9261999999999997</v>
          </cell>
          <cell r="H294">
            <v>7</v>
          </cell>
          <cell r="I294">
            <v>7.84</v>
          </cell>
          <cell r="J294">
            <v>13.72</v>
          </cell>
          <cell r="K294">
            <v>7.2</v>
          </cell>
          <cell r="L294">
            <v>15.24</v>
          </cell>
          <cell r="M294">
            <v>11.43</v>
          </cell>
          <cell r="N294">
            <v>9.7200000000000006</v>
          </cell>
          <cell r="O294">
            <v>7</v>
          </cell>
          <cell r="P294">
            <v>15.24</v>
          </cell>
        </row>
        <row r="295">
          <cell r="B295">
            <v>1000292</v>
          </cell>
          <cell r="C295" t="str">
            <v>Направа битумна обмазка на фундаменти на СРС</v>
          </cell>
          <cell r="E295" t="str">
            <v>м2</v>
          </cell>
          <cell r="F295">
            <v>2.2999999999999998</v>
          </cell>
          <cell r="G295">
            <v>3.4542000000000002</v>
          </cell>
          <cell r="H295">
            <v>1.5</v>
          </cell>
          <cell r="I295">
            <v>1.3</v>
          </cell>
          <cell r="J295">
            <v>5</v>
          </cell>
          <cell r="K295">
            <v>2</v>
          </cell>
          <cell r="L295">
            <v>3.51</v>
          </cell>
          <cell r="M295">
            <v>7.65</v>
          </cell>
          <cell r="N295">
            <v>9.09</v>
          </cell>
          <cell r="O295">
            <v>1.3</v>
          </cell>
          <cell r="P295">
            <v>9.09</v>
          </cell>
        </row>
        <row r="296">
          <cell r="B296">
            <v>1000293</v>
          </cell>
          <cell r="C296" t="str">
            <v>Трасиране на кабелна линия</v>
          </cell>
          <cell r="D296" t="str">
            <v>Трасиране,  забиване на колчета,  и очертаване на изкопа</v>
          </cell>
          <cell r="E296" t="str">
            <v>км</v>
          </cell>
          <cell r="F296">
            <v>22.22</v>
          </cell>
          <cell r="G296">
            <v>16.260000000000002</v>
          </cell>
          <cell r="H296">
            <v>24.539872500000001</v>
          </cell>
          <cell r="I296">
            <v>15</v>
          </cell>
          <cell r="J296">
            <v>60</v>
          </cell>
          <cell r="K296">
            <v>23.4</v>
          </cell>
          <cell r="L296">
            <v>80.52</v>
          </cell>
          <cell r="M296">
            <v>17.52</v>
          </cell>
          <cell r="N296">
            <v>6.96</v>
          </cell>
          <cell r="O296">
            <v>6.96</v>
          </cell>
          <cell r="P296">
            <v>80.52</v>
          </cell>
        </row>
        <row r="297">
          <cell r="B297">
            <v>1000294</v>
          </cell>
          <cell r="C297" t="str">
            <v>не</v>
          </cell>
          <cell r="D297" t="str">
            <v>не</v>
          </cell>
          <cell r="E297" t="str">
            <v>бр.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>
            <v>1000295</v>
          </cell>
          <cell r="C298" t="str">
            <v>не</v>
          </cell>
          <cell r="D298" t="str">
            <v>не</v>
          </cell>
          <cell r="E298" t="str">
            <v>бр.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>
            <v>1000296</v>
          </cell>
          <cell r="C299" t="str">
            <v>не</v>
          </cell>
          <cell r="D299" t="str">
            <v>не</v>
          </cell>
          <cell r="E299" t="str">
            <v>бр.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B300">
            <v>1000297</v>
          </cell>
          <cell r="C300" t="str">
            <v>не</v>
          </cell>
          <cell r="D300" t="str">
            <v>не</v>
          </cell>
          <cell r="E300" t="str">
            <v>бр.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</row>
        <row r="301">
          <cell r="B301">
            <v>1000298</v>
          </cell>
          <cell r="C301" t="str">
            <v>не</v>
          </cell>
          <cell r="D301" t="str">
            <v>не</v>
          </cell>
          <cell r="E301" t="str">
            <v>бр.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>
            <v>1000299</v>
          </cell>
          <cell r="C302" t="str">
            <v>не</v>
          </cell>
          <cell r="D302" t="str">
            <v>не</v>
          </cell>
          <cell r="E302" t="str">
            <v>бр.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B303">
            <v>1000300</v>
          </cell>
          <cell r="C303" t="str">
            <v>Изнасяне на електромерно табло  (до 5 електромера) на границата на собственост - кабелно захранване</v>
          </cell>
          <cell r="D303" t="str">
            <v>Демонтаж на старо табло,  включително демонтаж и монтаж на уредите,  средствата за търговско мерене и  свързване с ел. инсталацията на потребителя до 25 метра,  всички крепежни и свързващи елементи и консумативи,  заземяване на таблото   (включително прот</v>
          </cell>
          <cell r="E303" t="str">
            <v>бр.</v>
          </cell>
          <cell r="F303">
            <v>290</v>
          </cell>
          <cell r="G303">
            <v>270</v>
          </cell>
          <cell r="H303">
            <v>260</v>
          </cell>
          <cell r="I303">
            <v>257</v>
          </cell>
          <cell r="J303">
            <v>272.16000000000003</v>
          </cell>
          <cell r="K303">
            <v>270.10000000000002</v>
          </cell>
          <cell r="L303">
            <v>342</v>
          </cell>
          <cell r="M303">
            <v>350</v>
          </cell>
          <cell r="N303">
            <v>301.86</v>
          </cell>
          <cell r="O303">
            <v>257</v>
          </cell>
          <cell r="P303">
            <v>350</v>
          </cell>
        </row>
        <row r="304">
          <cell r="B304">
            <v>1000301</v>
          </cell>
          <cell r="C304" t="str">
            <v>Изнасяне на електромерно табло  (до 5 електромера) на границата на собственост - въздушно захранване</v>
          </cell>
          <cell r="D304" t="str">
            <v>Демонтаж на старо табло,  включително демонтаж и монтаж на уредите,  средствата за търговско мерене и  свързване с ел. инсталацията на потребителя до 25 метра,  всички крепежни и свързващи елементи и консумативи,  заземяване на таблото  (включително прото</v>
          </cell>
          <cell r="E304" t="str">
            <v>бр.</v>
          </cell>
          <cell r="F304">
            <v>250</v>
          </cell>
          <cell r="G304">
            <v>240</v>
          </cell>
          <cell r="H304">
            <v>245</v>
          </cell>
          <cell r="I304">
            <v>241</v>
          </cell>
          <cell r="J304">
            <v>181.44</v>
          </cell>
          <cell r="K304">
            <v>252.6</v>
          </cell>
          <cell r="L304">
            <v>240</v>
          </cell>
          <cell r="M304">
            <v>290</v>
          </cell>
          <cell r="N304">
            <v>252.63</v>
          </cell>
          <cell r="O304">
            <v>181.44</v>
          </cell>
          <cell r="P304">
            <v>290</v>
          </cell>
        </row>
        <row r="305">
          <cell r="B305">
            <v>1000302</v>
          </cell>
          <cell r="C305" t="str">
            <v>Допълнително необходими СМР за изнасяне на ТЕПО (над 25 метра) –  (цена за линеен метър) кабелно захранване</v>
          </cell>
          <cell r="D305" t="str">
            <v>Изкоп,  полагане и възстановяване, вкл. всички видове настилки.</v>
          </cell>
          <cell r="E305" t="str">
            <v>м.</v>
          </cell>
          <cell r="F305">
            <v>25</v>
          </cell>
          <cell r="G305">
            <v>21.5</v>
          </cell>
          <cell r="H305">
            <v>20</v>
          </cell>
          <cell r="I305">
            <v>19.64</v>
          </cell>
          <cell r="J305">
            <v>30.24</v>
          </cell>
          <cell r="K305">
            <v>22.28</v>
          </cell>
          <cell r="L305">
            <v>17.3</v>
          </cell>
          <cell r="M305">
            <v>25</v>
          </cell>
          <cell r="N305">
            <v>21.03</v>
          </cell>
          <cell r="O305">
            <v>17.3</v>
          </cell>
          <cell r="P305">
            <v>30.24</v>
          </cell>
        </row>
        <row r="306">
          <cell r="B306">
            <v>1000303</v>
          </cell>
          <cell r="C306" t="str">
            <v>Допълнително необходими СМР за изнасяне на ТЕПО  (над 25 метра) –  (цена за линеен метър) въздушно захранване</v>
          </cell>
          <cell r="D306" t="str">
            <v>Включително поставяне на клеми,  при необходимост</v>
          </cell>
          <cell r="E306" t="str">
            <v>м.</v>
          </cell>
          <cell r="F306">
            <v>5</v>
          </cell>
          <cell r="G306">
            <v>8.5</v>
          </cell>
          <cell r="H306">
            <v>3</v>
          </cell>
          <cell r="I306">
            <v>1.75</v>
          </cell>
          <cell r="J306">
            <v>7.56</v>
          </cell>
          <cell r="K306">
            <v>1.5</v>
          </cell>
          <cell r="L306">
            <v>2.5</v>
          </cell>
          <cell r="M306">
            <v>8.5</v>
          </cell>
          <cell r="N306">
            <v>4.01</v>
          </cell>
          <cell r="O306">
            <v>1.5</v>
          </cell>
          <cell r="P306">
            <v>8.5</v>
          </cell>
        </row>
        <row r="307">
          <cell r="B307">
            <v>1000304</v>
          </cell>
          <cell r="C307" t="str">
            <v>/</v>
          </cell>
          <cell r="D307" t="str">
            <v>/</v>
          </cell>
          <cell r="E307" t="str">
            <v>м.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</row>
        <row r="308">
          <cell r="B308">
            <v>1000305</v>
          </cell>
          <cell r="C308" t="str">
            <v>/</v>
          </cell>
          <cell r="D308" t="str">
            <v>/</v>
          </cell>
          <cell r="E308" t="str">
            <v>м.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B309">
            <v>1000306</v>
          </cell>
          <cell r="C309" t="str">
            <v>/</v>
          </cell>
          <cell r="D309" t="str">
            <v>/</v>
          </cell>
          <cell r="E309" t="str">
            <v>м.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B310">
            <v>1000307</v>
          </cell>
          <cell r="C310" t="str">
            <v>/</v>
          </cell>
          <cell r="D310" t="str">
            <v>/</v>
          </cell>
          <cell r="E310" t="str">
            <v>м.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</row>
        <row r="311">
          <cell r="B311">
            <v>1000308</v>
          </cell>
          <cell r="C311" t="str">
            <v>/</v>
          </cell>
          <cell r="D311" t="str">
            <v>/</v>
          </cell>
          <cell r="E311" t="str">
            <v>м.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B312">
            <v>1000309</v>
          </cell>
          <cell r="C312" t="str">
            <v>/</v>
          </cell>
          <cell r="D312" t="str">
            <v>/</v>
          </cell>
          <cell r="E312" t="str">
            <v>м.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</row>
        <row r="313">
          <cell r="B313">
            <v>1000310</v>
          </cell>
          <cell r="C313" t="str">
            <v>Укрепване на УИП/кабел по стълб или фасада</v>
          </cell>
          <cell r="D313" t="str">
            <v>труд и крепежни елементи</v>
          </cell>
          <cell r="E313" t="str">
            <v>м.</v>
          </cell>
          <cell r="F313">
            <v>3.3</v>
          </cell>
          <cell r="G313">
            <v>3.1</v>
          </cell>
          <cell r="H313">
            <v>2.2000000000000002</v>
          </cell>
          <cell r="I313">
            <v>2.02</v>
          </cell>
          <cell r="J313">
            <v>3.5</v>
          </cell>
          <cell r="K313">
            <v>3.76</v>
          </cell>
          <cell r="L313">
            <v>1.21</v>
          </cell>
          <cell r="M313">
            <v>3.49</v>
          </cell>
          <cell r="N313">
            <v>3.72</v>
          </cell>
          <cell r="O313">
            <v>1.21</v>
          </cell>
          <cell r="P313">
            <v>3.76</v>
          </cell>
        </row>
        <row r="314">
          <cell r="B314">
            <v>1000311</v>
          </cell>
          <cell r="C314" t="str">
            <v>Демонтаж на метална конструкция</v>
          </cell>
          <cell r="E314" t="str">
            <v>кг</v>
          </cell>
          <cell r="F314">
            <v>1.7</v>
          </cell>
          <cell r="G314">
            <v>2</v>
          </cell>
          <cell r="H314">
            <v>2</v>
          </cell>
          <cell r="I314">
            <v>1.9</v>
          </cell>
          <cell r="J314">
            <v>0.45</v>
          </cell>
          <cell r="K314">
            <v>2.5</v>
          </cell>
          <cell r="L314">
            <v>0.83</v>
          </cell>
          <cell r="M314">
            <v>2.5</v>
          </cell>
          <cell r="N314">
            <v>0.65</v>
          </cell>
          <cell r="O314">
            <v>0.45</v>
          </cell>
          <cell r="P314">
            <v>2.5</v>
          </cell>
        </row>
        <row r="315">
          <cell r="B315">
            <v>1000312</v>
          </cell>
          <cell r="C315" t="str">
            <v>Направа на изкоп</v>
          </cell>
          <cell r="D315" t="str">
            <v>Допълнителна позиция  (използва се за случаите,  когато направените изкопи са извън стандарта на позициите с изкопи)</v>
          </cell>
          <cell r="E315" t="str">
            <v>м3</v>
          </cell>
          <cell r="F315">
            <v>20</v>
          </cell>
          <cell r="G315">
            <v>28</v>
          </cell>
          <cell r="H315">
            <v>25</v>
          </cell>
          <cell r="I315">
            <v>21.99</v>
          </cell>
          <cell r="J315">
            <v>28.47</v>
          </cell>
          <cell r="K315">
            <v>28</v>
          </cell>
          <cell r="L315">
            <v>28.91</v>
          </cell>
          <cell r="M315">
            <v>15.56</v>
          </cell>
          <cell r="N315">
            <v>20.12</v>
          </cell>
          <cell r="O315">
            <v>15.56</v>
          </cell>
          <cell r="P315">
            <v>28.91</v>
          </cell>
        </row>
        <row r="316">
          <cell r="B316">
            <v>1000313</v>
          </cell>
          <cell r="C316" t="str">
            <v>Направа на кофраж</v>
          </cell>
          <cell r="D316" t="str">
            <v>труд,  материали,  консумативи</v>
          </cell>
          <cell r="E316" t="str">
            <v>м2</v>
          </cell>
          <cell r="F316">
            <v>24</v>
          </cell>
          <cell r="G316">
            <v>25</v>
          </cell>
          <cell r="I316">
            <v>25</v>
          </cell>
          <cell r="J316">
            <v>21.37</v>
          </cell>
          <cell r="K316">
            <v>12.02</v>
          </cell>
          <cell r="L316">
            <v>8.98</v>
          </cell>
          <cell r="M316">
            <v>10.33</v>
          </cell>
          <cell r="N316">
            <v>7.96</v>
          </cell>
          <cell r="O316">
            <v>7.96</v>
          </cell>
          <cell r="P316">
            <v>25</v>
          </cell>
        </row>
        <row r="317">
          <cell r="B317">
            <v>1000314</v>
          </cell>
          <cell r="C317" t="str">
            <v>Направа на армировка</v>
          </cell>
          <cell r="D317" t="str">
            <v>труд,  материали,  консумативи</v>
          </cell>
          <cell r="E317" t="str">
            <v>кг</v>
          </cell>
          <cell r="F317">
            <v>2.2000000000000002</v>
          </cell>
          <cell r="G317">
            <v>1.78</v>
          </cell>
          <cell r="H317">
            <v>2.8</v>
          </cell>
          <cell r="I317">
            <v>2.11</v>
          </cell>
          <cell r="J317">
            <v>1.93</v>
          </cell>
          <cell r="K317">
            <v>2.17</v>
          </cell>
          <cell r="L317">
            <v>1.9</v>
          </cell>
          <cell r="M317">
            <v>5.5</v>
          </cell>
          <cell r="N317">
            <v>1.82</v>
          </cell>
          <cell r="O317">
            <v>1.78</v>
          </cell>
          <cell r="P317">
            <v>5.5</v>
          </cell>
        </row>
        <row r="318">
          <cell r="B318">
            <v>1000315</v>
          </cell>
          <cell r="C318" t="str">
            <v>Разбиване на бетон</v>
          </cell>
          <cell r="D318" t="str">
            <v>труд,  техика,  консумативи</v>
          </cell>
          <cell r="E318" t="str">
            <v>м3</v>
          </cell>
          <cell r="F318">
            <v>98</v>
          </cell>
          <cell r="G318">
            <v>95</v>
          </cell>
          <cell r="H318">
            <v>66</v>
          </cell>
          <cell r="I318">
            <v>100.02</v>
          </cell>
          <cell r="J318">
            <v>120</v>
          </cell>
          <cell r="K318">
            <v>159</v>
          </cell>
          <cell r="L318">
            <v>130.88</v>
          </cell>
          <cell r="M318">
            <v>100</v>
          </cell>
          <cell r="N318">
            <v>92.34</v>
          </cell>
          <cell r="O318">
            <v>66</v>
          </cell>
          <cell r="P318">
            <v>159</v>
          </cell>
        </row>
        <row r="319">
          <cell r="B319">
            <v>1000316</v>
          </cell>
          <cell r="C319" t="str">
            <v>Монтаж на токов или напреженов измервателен трансформатор</v>
          </cell>
          <cell r="D319" t="str">
            <v>монтаж в/у стойки  (без направа) и подвързване</v>
          </cell>
          <cell r="E319" t="str">
            <v>бр.</v>
          </cell>
          <cell r="F319">
            <v>16</v>
          </cell>
          <cell r="G319">
            <v>23</v>
          </cell>
          <cell r="H319">
            <v>20</v>
          </cell>
          <cell r="I319">
            <v>20</v>
          </cell>
          <cell r="J319">
            <v>15.12</v>
          </cell>
          <cell r="K319">
            <v>21.43</v>
          </cell>
          <cell r="L319">
            <v>11.79</v>
          </cell>
          <cell r="M319">
            <v>16</v>
          </cell>
          <cell r="N319">
            <v>11.8</v>
          </cell>
          <cell r="O319">
            <v>11.79</v>
          </cell>
          <cell r="P319">
            <v>23</v>
          </cell>
        </row>
        <row r="320">
          <cell r="B320">
            <v>1000317</v>
          </cell>
          <cell r="C320" t="str">
            <v>Демонтаж на токов или напреженов измервателен трансформатор</v>
          </cell>
          <cell r="D320" t="str">
            <v>разкачане на клемите,  освобождаване на проводника и демонтиране на тялото</v>
          </cell>
          <cell r="E320" t="str">
            <v>бр.</v>
          </cell>
          <cell r="F320">
            <v>7</v>
          </cell>
          <cell r="G320">
            <v>10</v>
          </cell>
          <cell r="H320">
            <v>10</v>
          </cell>
          <cell r="I320">
            <v>10</v>
          </cell>
          <cell r="J320">
            <v>7.56</v>
          </cell>
          <cell r="K320">
            <v>7.8</v>
          </cell>
          <cell r="L320">
            <v>4.42</v>
          </cell>
          <cell r="M320">
            <v>8</v>
          </cell>
          <cell r="N320">
            <v>11.08</v>
          </cell>
          <cell r="O320">
            <v>4.42</v>
          </cell>
          <cell r="P320">
            <v>11.08</v>
          </cell>
        </row>
        <row r="321">
          <cell r="B321">
            <v>1000318</v>
          </cell>
          <cell r="C321" t="str">
            <v>Полагане на заземителна шина в изкоп</v>
          </cell>
          <cell r="D321" t="str">
            <v>труд  (изкопът се изчислява на база позиция 300)</v>
          </cell>
          <cell r="E321" t="str">
            <v>м</v>
          </cell>
          <cell r="F321">
            <v>3.5</v>
          </cell>
          <cell r="G321">
            <v>1.7</v>
          </cell>
          <cell r="H321">
            <v>2</v>
          </cell>
          <cell r="I321">
            <v>2</v>
          </cell>
          <cell r="J321">
            <v>2.27</v>
          </cell>
          <cell r="K321">
            <v>3</v>
          </cell>
          <cell r="L321">
            <v>1.02</v>
          </cell>
          <cell r="M321">
            <v>1.2</v>
          </cell>
          <cell r="N321">
            <v>1.94</v>
          </cell>
          <cell r="O321">
            <v>1.02</v>
          </cell>
          <cell r="P321">
            <v>3.5</v>
          </cell>
        </row>
        <row r="322">
          <cell r="B322">
            <v>1000319</v>
          </cell>
          <cell r="C322" t="str">
            <v>Монтаж на заземителна шина по стена или конструкция</v>
          </cell>
          <cell r="D322" t="str">
            <v>труд и консумативи</v>
          </cell>
          <cell r="E322" t="str">
            <v>м</v>
          </cell>
          <cell r="F322">
            <v>3.5</v>
          </cell>
          <cell r="G322">
            <v>6.9</v>
          </cell>
          <cell r="H322">
            <v>5</v>
          </cell>
          <cell r="I322">
            <v>3</v>
          </cell>
          <cell r="J322">
            <v>5.4</v>
          </cell>
          <cell r="K322">
            <v>4</v>
          </cell>
          <cell r="L322">
            <v>4.49</v>
          </cell>
          <cell r="M322">
            <v>2.5</v>
          </cell>
          <cell r="N322">
            <v>4.16</v>
          </cell>
          <cell r="O322">
            <v>2.5</v>
          </cell>
          <cell r="P322">
            <v>6.9</v>
          </cell>
        </row>
        <row r="323">
          <cell r="B323">
            <v>1000320</v>
          </cell>
          <cell r="C323" t="str">
            <v>Доставка на чакъл</v>
          </cell>
          <cell r="D323" t="str">
            <v>доставка и полагане</v>
          </cell>
          <cell r="E323" t="str">
            <v>м3</v>
          </cell>
          <cell r="F323">
            <v>34</v>
          </cell>
          <cell r="G323">
            <v>42.12</v>
          </cell>
          <cell r="H323">
            <v>35</v>
          </cell>
          <cell r="I323">
            <v>36.49</v>
          </cell>
          <cell r="J323">
            <v>39.64</v>
          </cell>
          <cell r="K323">
            <v>35.409999999999997</v>
          </cell>
          <cell r="L323">
            <v>42.31</v>
          </cell>
          <cell r="M323">
            <v>20.41</v>
          </cell>
          <cell r="N323">
            <v>29.16</v>
          </cell>
          <cell r="O323">
            <v>20.41</v>
          </cell>
          <cell r="P323">
            <v>42.31</v>
          </cell>
        </row>
        <row r="324">
          <cell r="B324">
            <v>1000321</v>
          </cell>
          <cell r="C324" t="str">
            <v>Направа на конструкции от ламарина</v>
          </cell>
          <cell r="D324" t="str">
            <v>труд и консумативи</v>
          </cell>
          <cell r="E324" t="str">
            <v>м2</v>
          </cell>
          <cell r="F324">
            <v>15</v>
          </cell>
          <cell r="G324">
            <v>11.9</v>
          </cell>
          <cell r="H324">
            <v>15</v>
          </cell>
          <cell r="I324">
            <v>15.01</v>
          </cell>
          <cell r="J324">
            <v>15.12</v>
          </cell>
          <cell r="K324">
            <v>35</v>
          </cell>
          <cell r="L324">
            <v>31</v>
          </cell>
          <cell r="M324">
            <v>18.559999999999999</v>
          </cell>
          <cell r="N324">
            <v>16.149999999999999</v>
          </cell>
          <cell r="O324">
            <v>11.9</v>
          </cell>
          <cell r="P324">
            <v>35</v>
          </cell>
        </row>
        <row r="325">
          <cell r="B325">
            <v>1000322</v>
          </cell>
          <cell r="C325" t="str">
            <v>Доставка на ламарина</v>
          </cell>
          <cell r="D325" t="str">
            <v xml:space="preserve">фактура </v>
          </cell>
          <cell r="E325" t="str">
            <v>м2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B326">
            <v>1000323</v>
          </cell>
          <cell r="C326" t="str">
            <v>Обработка на едрогабаритни елементи от черни метали</v>
          </cell>
          <cell r="D326" t="str">
            <v xml:space="preserve">нарязаване на едрогабаритните елементи до постигане на максимално допустими размери 1500/500/500мм,  500кг.
</v>
          </cell>
          <cell r="E326" t="str">
            <v>тон</v>
          </cell>
          <cell r="F326">
            <v>150</v>
          </cell>
          <cell r="G326">
            <v>85.32</v>
          </cell>
          <cell r="H326">
            <v>60</v>
          </cell>
          <cell r="I326">
            <v>55.02</v>
          </cell>
          <cell r="J326">
            <v>97.92</v>
          </cell>
          <cell r="K326">
            <v>151.72999999999999</v>
          </cell>
          <cell r="L326">
            <v>50.47</v>
          </cell>
          <cell r="M326">
            <v>106.92</v>
          </cell>
          <cell r="N326">
            <v>100.85</v>
          </cell>
          <cell r="O326">
            <v>50.47</v>
          </cell>
          <cell r="P326">
            <v>151.72999999999999</v>
          </cell>
        </row>
        <row r="327">
          <cell r="B327">
            <v>1000324</v>
          </cell>
          <cell r="C327" t="str">
            <v>Обработка/разглобяване на съоръжения съдържащи различни ценни материали:</v>
          </cell>
          <cell r="D327" t="str">
            <v xml:space="preserve">разглобяване на съоръжението/материала до съставни части от еднородни метали. </v>
          </cell>
          <cell r="E327" t="str">
            <v>кг</v>
          </cell>
          <cell r="F327">
            <v>2.5</v>
          </cell>
          <cell r="G327">
            <v>3.5</v>
          </cell>
          <cell r="H327">
            <v>1</v>
          </cell>
          <cell r="I327">
            <v>3</v>
          </cell>
          <cell r="J327">
            <v>1.51</v>
          </cell>
          <cell r="K327">
            <v>3.34</v>
          </cell>
          <cell r="L327">
            <v>2.72</v>
          </cell>
          <cell r="M327">
            <v>3.89</v>
          </cell>
          <cell r="N327">
            <v>0.37</v>
          </cell>
          <cell r="O327">
            <v>0.37</v>
          </cell>
          <cell r="P327">
            <v>3.89</v>
          </cell>
        </row>
        <row r="328">
          <cell r="B328">
            <v>1000325</v>
          </cell>
          <cell r="C328" t="str">
            <v>Транспорт на демонтирани черни и цветни метали до изкупвателен пункт или склад</v>
          </cell>
          <cell r="D328" t="str">
            <v xml:space="preserve">сортиране по видове на демонтираните цветни и черни метали,  натоварване,  разтоварване и контрол при измерване на количествата, приемане на отчетния документ и предаване на отговорното техническо лице  </v>
          </cell>
          <cell r="E328" t="str">
            <v xml:space="preserve">тон/км </v>
          </cell>
          <cell r="F328">
            <v>2.8</v>
          </cell>
          <cell r="G328">
            <v>1.74</v>
          </cell>
          <cell r="H328">
            <v>2.35</v>
          </cell>
          <cell r="I328">
            <v>2</v>
          </cell>
          <cell r="J328">
            <v>3.5</v>
          </cell>
          <cell r="K328">
            <v>0.95</v>
          </cell>
          <cell r="L328">
            <v>3.53</v>
          </cell>
          <cell r="M328">
            <v>3</v>
          </cell>
          <cell r="N328">
            <v>1.9</v>
          </cell>
          <cell r="O328">
            <v>0.95</v>
          </cell>
          <cell r="P328">
            <v>3.53</v>
          </cell>
        </row>
        <row r="329">
          <cell r="B329">
            <v>1000326</v>
          </cell>
          <cell r="C329" t="str">
            <v xml:space="preserve">Депониране на стоманобетонови стълбове </v>
          </cell>
          <cell r="D329" t="str">
            <v>Натоварване,  извозване и разтоварване  (такса смет се заплаща срещу документ,  избор на фирмата начина дали стълбовете да се извозват цели или натрошени,  Възложителят не желае заплащане на металите,  съдържащи се в стълба )</v>
          </cell>
          <cell r="E329" t="str">
            <v xml:space="preserve">тон/км </v>
          </cell>
          <cell r="F329">
            <v>3</v>
          </cell>
          <cell r="G329">
            <v>1.5</v>
          </cell>
          <cell r="H329">
            <v>2.35</v>
          </cell>
          <cell r="I329">
            <v>2</v>
          </cell>
          <cell r="J329">
            <v>2</v>
          </cell>
          <cell r="K329">
            <v>1.32</v>
          </cell>
          <cell r="L329">
            <v>3.53</v>
          </cell>
          <cell r="M329">
            <v>4</v>
          </cell>
          <cell r="N329">
            <v>1.86</v>
          </cell>
          <cell r="O329">
            <v>1.32</v>
          </cell>
          <cell r="P329">
            <v>4</v>
          </cell>
        </row>
        <row r="330">
          <cell r="B330">
            <v>1000327</v>
          </cell>
          <cell r="C330" t="str">
            <v xml:space="preserve">Депониране на  дребни отпадъци </v>
          </cell>
          <cell r="D330" t="str">
            <v>натоварване,  извозване и разтоварване  (такса смет се заплаща срещу документ. Възложителят не желае заплащане на металите,  съдържащи се в изолатори,  куки и др. подобни)</v>
          </cell>
          <cell r="E330" t="str">
            <v xml:space="preserve">тон/км </v>
          </cell>
          <cell r="F330">
            <v>2</v>
          </cell>
          <cell r="G330">
            <v>1.5</v>
          </cell>
          <cell r="H330">
            <v>2.35</v>
          </cell>
          <cell r="I330">
            <v>2</v>
          </cell>
          <cell r="J330">
            <v>2</v>
          </cell>
          <cell r="K330">
            <v>0.86</v>
          </cell>
          <cell r="L330">
            <v>3.53</v>
          </cell>
          <cell r="M330">
            <v>3</v>
          </cell>
          <cell r="N330">
            <v>1.99</v>
          </cell>
          <cell r="O330">
            <v>0.86</v>
          </cell>
          <cell r="P330">
            <v>3.53</v>
          </cell>
        </row>
        <row r="331">
          <cell r="B331">
            <v>1000328</v>
          </cell>
          <cell r="C331" t="str">
            <v>ДСР на материали от склад на Изпълнителя Транспорт на обемни и тежки материали по списък</v>
          </cell>
          <cell r="D331" t="str">
            <v>При доставка на материалите от доставчик на Възложителя директно в склада на Изпълнителя или при доставка,  извършена с превоз на Възложителя от негов склад до склада на Изпълнителя.   - процент от стойността на материалите</v>
          </cell>
          <cell r="E331" t="str">
            <v>%</v>
          </cell>
          <cell r="F331">
            <v>1.5</v>
          </cell>
          <cell r="G331">
            <v>3</v>
          </cell>
          <cell r="H331">
            <v>1.5</v>
          </cell>
          <cell r="I331">
            <v>2</v>
          </cell>
          <cell r="J331">
            <v>2</v>
          </cell>
          <cell r="K331">
            <v>2</v>
          </cell>
          <cell r="L331">
            <v>1.7</v>
          </cell>
          <cell r="M331">
            <v>2.5</v>
          </cell>
          <cell r="N331">
            <v>1.5</v>
          </cell>
          <cell r="O331">
            <v>1.5</v>
          </cell>
          <cell r="P331">
            <v>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пликация присъединявания и ВЕИ"/>
      <sheetName val="Sheet1"/>
      <sheetName val="OD-IE-454, v01"/>
      <sheetName val="M10062015"/>
      <sheetName val="SMR09092014"/>
      <sheetName val="Документи Апликация"/>
      <sheetName val="Обосновка"/>
      <sheetName val="04 Баланс"/>
      <sheetName val="04.2 Абонати"/>
      <sheetName val="Техническо задание"/>
      <sheetName val="Sheet3"/>
      <sheetName val="Документи техническо задание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>
            <v>1000000</v>
          </cell>
          <cell r="C3" t="str">
            <v>Направа на шурфове 1/0.8/0.6</v>
          </cell>
          <cell r="D3" t="str">
            <v>изкопаване,  зариване,  трмбоване</v>
          </cell>
          <cell r="E3" t="str">
            <v>бр.</v>
          </cell>
          <cell r="F3">
            <v>10</v>
          </cell>
          <cell r="G3">
            <v>5.51</v>
          </cell>
          <cell r="H3">
            <v>9</v>
          </cell>
          <cell r="I3">
            <v>9</v>
          </cell>
          <cell r="J3">
            <v>20</v>
          </cell>
          <cell r="K3">
            <v>10.5</v>
          </cell>
          <cell r="L3">
            <v>12.47</v>
          </cell>
          <cell r="M3">
            <v>7.78</v>
          </cell>
          <cell r="N3">
            <v>7.02</v>
          </cell>
          <cell r="O3">
            <v>5.51</v>
          </cell>
          <cell r="P3">
            <v>20</v>
          </cell>
        </row>
        <row r="4">
          <cell r="B4">
            <v>1000001</v>
          </cell>
          <cell r="C4" t="str">
            <v>Направа на шурфове 1.1/1/0.6</v>
          </cell>
          <cell r="D4" t="str">
            <v>изкопаване,  зариване,  трмбоване</v>
          </cell>
          <cell r="E4" t="str">
            <v>бр.</v>
          </cell>
          <cell r="F4">
            <v>13</v>
          </cell>
          <cell r="G4">
            <v>7.9</v>
          </cell>
          <cell r="H4">
            <v>9</v>
          </cell>
          <cell r="I4">
            <v>10</v>
          </cell>
          <cell r="J4">
            <v>22</v>
          </cell>
          <cell r="K4">
            <v>13</v>
          </cell>
          <cell r="L4">
            <v>17.010000000000002</v>
          </cell>
          <cell r="M4">
            <v>8.75</v>
          </cell>
          <cell r="N4">
            <v>7.02</v>
          </cell>
          <cell r="O4">
            <v>7.02</v>
          </cell>
          <cell r="P4">
            <v>22</v>
          </cell>
        </row>
        <row r="5">
          <cell r="B5">
            <v>1000002</v>
          </cell>
          <cell r="C5" t="str">
            <v>Разкъртване на тротоар-бетонен</v>
          </cell>
          <cell r="D5" t="str">
            <v>труд,  инструменти,  механизация (до 10 см)</v>
          </cell>
          <cell r="E5" t="str">
            <v>м2</v>
          </cell>
          <cell r="F5">
            <v>10.4</v>
          </cell>
          <cell r="G5">
            <v>11.14</v>
          </cell>
          <cell r="H5">
            <v>10.498552350000001</v>
          </cell>
          <cell r="I5">
            <v>10</v>
          </cell>
          <cell r="J5">
            <v>15</v>
          </cell>
          <cell r="K5">
            <v>10.64</v>
          </cell>
          <cell r="L5">
            <v>8.02</v>
          </cell>
          <cell r="M5">
            <v>10.5</v>
          </cell>
          <cell r="N5">
            <v>6.05</v>
          </cell>
          <cell r="O5">
            <v>6.05</v>
          </cell>
          <cell r="P5">
            <v>15</v>
          </cell>
        </row>
        <row r="6">
          <cell r="B6">
            <v>1000003</v>
          </cell>
          <cell r="C6" t="str">
            <v>Разкъртване на тротоар-с тротоарни плочки</v>
          </cell>
          <cell r="D6" t="str">
            <v>труд,  инструменти,  механизация</v>
          </cell>
          <cell r="E6" t="str">
            <v>м2</v>
          </cell>
          <cell r="F6">
            <v>1.37</v>
          </cell>
          <cell r="G6">
            <v>2.31</v>
          </cell>
          <cell r="H6">
            <v>1.6698396</v>
          </cell>
          <cell r="I6">
            <v>1.68</v>
          </cell>
          <cell r="J6">
            <v>2.27</v>
          </cell>
          <cell r="K6">
            <v>2.1</v>
          </cell>
          <cell r="L6">
            <v>3.59</v>
          </cell>
          <cell r="M6">
            <v>1.75</v>
          </cell>
          <cell r="N6">
            <v>2.3199999999999998</v>
          </cell>
          <cell r="O6">
            <v>1.37</v>
          </cell>
          <cell r="P6">
            <v>3.59</v>
          </cell>
        </row>
        <row r="7">
          <cell r="B7">
            <v>1000004</v>
          </cell>
          <cell r="C7" t="str">
            <v>Разкъртване на паважна настилка</v>
          </cell>
          <cell r="D7" t="str">
            <v>труд,  инструменти,  механизация</v>
          </cell>
          <cell r="E7" t="str">
            <v>м2</v>
          </cell>
          <cell r="F7">
            <v>2.7</v>
          </cell>
          <cell r="G7">
            <v>7</v>
          </cell>
          <cell r="H7">
            <v>2.80375095</v>
          </cell>
          <cell r="I7">
            <v>2.4</v>
          </cell>
          <cell r="J7">
            <v>3.78</v>
          </cell>
          <cell r="K7">
            <v>3.21</v>
          </cell>
          <cell r="L7">
            <v>1.21</v>
          </cell>
          <cell r="M7">
            <v>3.26</v>
          </cell>
          <cell r="N7">
            <v>2</v>
          </cell>
          <cell r="O7">
            <v>1.21</v>
          </cell>
          <cell r="P7">
            <v>7</v>
          </cell>
        </row>
        <row r="8">
          <cell r="B8">
            <v>1000005</v>
          </cell>
          <cell r="C8" t="str">
            <v>Разкъртване на асфалтова настилка</v>
          </cell>
          <cell r="D8" t="str">
            <v>труд,  инструменти,  механизация</v>
          </cell>
          <cell r="E8" t="str">
            <v>м2</v>
          </cell>
          <cell r="F8">
            <v>4.75</v>
          </cell>
          <cell r="G8">
            <v>6.3</v>
          </cell>
          <cell r="H8">
            <v>4.2028057499999996</v>
          </cell>
          <cell r="I8">
            <v>4.5</v>
          </cell>
          <cell r="J8">
            <v>10</v>
          </cell>
          <cell r="K8">
            <v>5.18</v>
          </cell>
          <cell r="L8">
            <v>5.21</v>
          </cell>
          <cell r="M8">
            <v>3.64</v>
          </cell>
          <cell r="N8">
            <v>3.83</v>
          </cell>
          <cell r="O8">
            <v>3.64</v>
          </cell>
          <cell r="P8">
            <v>10</v>
          </cell>
        </row>
        <row r="9">
          <cell r="B9">
            <v>1000006</v>
          </cell>
          <cell r="C9" t="str">
            <v>Рязане на асфалтова настилка</v>
          </cell>
          <cell r="D9" t="str">
            <v>едностранно,  включително консумативи</v>
          </cell>
          <cell r="E9" t="str">
            <v>м</v>
          </cell>
          <cell r="F9">
            <v>3.96</v>
          </cell>
          <cell r="G9">
            <v>3.64</v>
          </cell>
          <cell r="H9">
            <v>3.8</v>
          </cell>
          <cell r="I9">
            <v>3.5</v>
          </cell>
          <cell r="J9">
            <v>3.5</v>
          </cell>
          <cell r="K9">
            <v>3.8</v>
          </cell>
          <cell r="L9">
            <v>1.98</v>
          </cell>
          <cell r="M9">
            <v>3.9</v>
          </cell>
          <cell r="N9">
            <v>2.66</v>
          </cell>
          <cell r="O9">
            <v>1.98</v>
          </cell>
          <cell r="P9">
            <v>3.96</v>
          </cell>
        </row>
        <row r="10">
          <cell r="B10">
            <v>1000007</v>
          </cell>
          <cell r="C10" t="str">
            <v xml:space="preserve">Възстановяване на тротоар-бетонен </v>
          </cell>
          <cell r="D10" t="str">
            <v>бетон до 10 см,  включително материали и консумативи</v>
          </cell>
          <cell r="E10" t="str">
            <v>м2</v>
          </cell>
          <cell r="F10">
            <v>18.690000000000001</v>
          </cell>
          <cell r="G10">
            <v>23.4</v>
          </cell>
          <cell r="H10">
            <v>21.995206199999998</v>
          </cell>
          <cell r="I10">
            <v>20</v>
          </cell>
          <cell r="J10">
            <v>18.25</v>
          </cell>
          <cell r="K10">
            <v>19.670000000000002</v>
          </cell>
          <cell r="L10">
            <v>16.14</v>
          </cell>
          <cell r="M10">
            <v>21.75</v>
          </cell>
          <cell r="N10">
            <v>21.58</v>
          </cell>
          <cell r="O10">
            <v>16.14</v>
          </cell>
          <cell r="P10">
            <v>23.4</v>
          </cell>
        </row>
        <row r="11">
          <cell r="B11">
            <v>1000008</v>
          </cell>
          <cell r="C11" t="str">
            <v>Възстановяване на тротоар с плочки-нови</v>
          </cell>
          <cell r="D11" t="str">
            <v>включително материали и консумативи</v>
          </cell>
          <cell r="E11" t="str">
            <v>м2</v>
          </cell>
          <cell r="F11">
            <v>27</v>
          </cell>
          <cell r="G11">
            <v>25.39</v>
          </cell>
          <cell r="H11">
            <v>28.005238800000001</v>
          </cell>
          <cell r="I11">
            <v>25</v>
          </cell>
          <cell r="J11">
            <v>27.16</v>
          </cell>
          <cell r="K11">
            <v>26.37</v>
          </cell>
          <cell r="L11">
            <v>24.98</v>
          </cell>
          <cell r="M11">
            <v>23.46</v>
          </cell>
          <cell r="N11">
            <v>25.87</v>
          </cell>
          <cell r="O11">
            <v>23.46</v>
          </cell>
          <cell r="P11">
            <v>28.005238800000001</v>
          </cell>
        </row>
        <row r="12">
          <cell r="B12">
            <v>1000009</v>
          </cell>
          <cell r="C12" t="str">
            <v>Възстановяване на тротоар с плочки-стари</v>
          </cell>
          <cell r="D12" t="str">
            <v>включително материали и консумативи</v>
          </cell>
          <cell r="E12" t="str">
            <v>м2</v>
          </cell>
          <cell r="F12">
            <v>11.88</v>
          </cell>
          <cell r="G12">
            <v>9.75</v>
          </cell>
          <cell r="H12">
            <v>14.037732500000001</v>
          </cell>
          <cell r="I12">
            <v>9.5</v>
          </cell>
          <cell r="J12">
            <v>14.42</v>
          </cell>
          <cell r="K12">
            <v>9.9</v>
          </cell>
          <cell r="L12">
            <v>7.8</v>
          </cell>
          <cell r="M12">
            <v>12.34</v>
          </cell>
          <cell r="N12">
            <v>13.65</v>
          </cell>
          <cell r="O12">
            <v>7.8</v>
          </cell>
          <cell r="P12">
            <v>14.42</v>
          </cell>
        </row>
        <row r="13">
          <cell r="B13">
            <v>1000010</v>
          </cell>
          <cell r="C13" t="str">
            <v>Възстановяване на тротоар с плочки-лукс</v>
          </cell>
          <cell r="D13" t="str">
            <v>включително материали и консумативи</v>
          </cell>
          <cell r="E13" t="str">
            <v>м2</v>
          </cell>
          <cell r="F13">
            <v>37</v>
          </cell>
          <cell r="G13">
            <v>36.950000000000003</v>
          </cell>
          <cell r="H13">
            <v>37.999758499999999</v>
          </cell>
          <cell r="I13">
            <v>35.5</v>
          </cell>
          <cell r="J13">
            <v>50</v>
          </cell>
          <cell r="K13">
            <v>30.6</v>
          </cell>
          <cell r="L13">
            <v>37.64</v>
          </cell>
          <cell r="M13">
            <v>30.14</v>
          </cell>
          <cell r="N13">
            <v>29.16</v>
          </cell>
          <cell r="O13">
            <v>29.16</v>
          </cell>
          <cell r="P13">
            <v>50</v>
          </cell>
        </row>
        <row r="14">
          <cell r="B14">
            <v>1000011</v>
          </cell>
          <cell r="C14" t="str">
            <v>Възстановяване на асфалтова настилка-път</v>
          </cell>
          <cell r="D14" t="str">
            <v>труд,  чакъл,  асфалтобетонова смес</v>
          </cell>
          <cell r="E14" t="str">
            <v>м2</v>
          </cell>
          <cell r="F14">
            <v>44</v>
          </cell>
          <cell r="G14">
            <v>40.54</v>
          </cell>
          <cell r="H14">
            <v>49</v>
          </cell>
          <cell r="I14">
            <v>54.96</v>
          </cell>
          <cell r="J14">
            <v>42</v>
          </cell>
          <cell r="K14">
            <v>42.48</v>
          </cell>
          <cell r="L14">
            <v>34.53</v>
          </cell>
          <cell r="M14">
            <v>40.880000000000003</v>
          </cell>
          <cell r="N14">
            <v>54.39</v>
          </cell>
          <cell r="O14">
            <v>34.53</v>
          </cell>
          <cell r="P14">
            <v>54.96</v>
          </cell>
        </row>
        <row r="15">
          <cell r="B15">
            <v>1000012</v>
          </cell>
          <cell r="C15" t="str">
            <v>Възстановяване на асфалтова настилка-тротоар</v>
          </cell>
          <cell r="D15" t="str">
            <v>труд,  чакъл,  асфалтобетонова смес</v>
          </cell>
          <cell r="E15" t="str">
            <v>м2</v>
          </cell>
          <cell r="F15">
            <v>35</v>
          </cell>
          <cell r="G15">
            <v>32.99</v>
          </cell>
          <cell r="H15">
            <v>38</v>
          </cell>
          <cell r="I15">
            <v>41.41</v>
          </cell>
          <cell r="J15">
            <v>31.88</v>
          </cell>
          <cell r="K15">
            <v>34.53</v>
          </cell>
          <cell r="L15">
            <v>34.53</v>
          </cell>
          <cell r="M15">
            <v>32.700000000000003</v>
          </cell>
          <cell r="N15">
            <v>38.71</v>
          </cell>
          <cell r="O15">
            <v>31.88</v>
          </cell>
          <cell r="P15">
            <v>41.41</v>
          </cell>
        </row>
        <row r="16">
          <cell r="B16">
            <v>1000013</v>
          </cell>
          <cell r="C16" t="str">
            <v>Възстановянване на паважна настилка</v>
          </cell>
          <cell r="D16" t="str">
            <v>включително материали и консумативи</v>
          </cell>
          <cell r="E16" t="str">
            <v>м2</v>
          </cell>
          <cell r="F16">
            <v>14</v>
          </cell>
          <cell r="G16">
            <v>14.97</v>
          </cell>
          <cell r="H16">
            <v>11.43039205</v>
          </cell>
          <cell r="I16">
            <v>5.35</v>
          </cell>
          <cell r="J16">
            <v>14.42</v>
          </cell>
          <cell r="K16">
            <v>12.09</v>
          </cell>
          <cell r="L16">
            <v>25</v>
          </cell>
          <cell r="M16">
            <v>12.34</v>
          </cell>
          <cell r="N16">
            <v>9.33</v>
          </cell>
          <cell r="O16">
            <v>5.35</v>
          </cell>
          <cell r="P16">
            <v>25</v>
          </cell>
        </row>
        <row r="17">
          <cell r="B17">
            <v>1000014</v>
          </cell>
          <cell r="C17" t="str">
            <v>Демонтаж бетонни бордюри</v>
          </cell>
          <cell r="D17" t="str">
            <v>труд,  инструменти,  механизация</v>
          </cell>
          <cell r="E17" t="str">
            <v>м</v>
          </cell>
          <cell r="F17">
            <v>3</v>
          </cell>
          <cell r="G17">
            <v>3.3</v>
          </cell>
          <cell r="H17">
            <v>3.0463290000000001</v>
          </cell>
          <cell r="I17">
            <v>1.5</v>
          </cell>
          <cell r="J17">
            <v>7</v>
          </cell>
          <cell r="K17">
            <v>3.24</v>
          </cell>
          <cell r="L17">
            <v>3.23</v>
          </cell>
          <cell r="M17">
            <v>3.26</v>
          </cell>
          <cell r="N17">
            <v>1.39</v>
          </cell>
          <cell r="O17">
            <v>1.39</v>
          </cell>
          <cell r="P17">
            <v>7</v>
          </cell>
        </row>
        <row r="18">
          <cell r="B18">
            <v>1000015</v>
          </cell>
          <cell r="C18" t="str">
            <v>Монтаж бетонни бордюри-нови</v>
          </cell>
          <cell r="D18" t="str">
            <v>включително бордюри и материали за монтаж</v>
          </cell>
          <cell r="E18" t="str">
            <v>м</v>
          </cell>
          <cell r="F18">
            <v>19</v>
          </cell>
          <cell r="G18">
            <v>13.86</v>
          </cell>
          <cell r="H18">
            <v>19.021458500000001</v>
          </cell>
          <cell r="I18">
            <v>13</v>
          </cell>
          <cell r="J18">
            <v>22.5</v>
          </cell>
          <cell r="K18">
            <v>16</v>
          </cell>
          <cell r="L18">
            <v>21.97</v>
          </cell>
          <cell r="M18">
            <v>12.24</v>
          </cell>
          <cell r="N18">
            <v>14.3</v>
          </cell>
          <cell r="O18">
            <v>12.24</v>
          </cell>
          <cell r="P18">
            <v>22.5</v>
          </cell>
        </row>
        <row r="19">
          <cell r="B19">
            <v>1000016</v>
          </cell>
          <cell r="C19" t="str">
            <v>Монтаж бетонни бордюри-стари</v>
          </cell>
          <cell r="D19" t="str">
            <v>включително  материали за монтаж</v>
          </cell>
          <cell r="E19" t="str">
            <v>бр.</v>
          </cell>
          <cell r="F19">
            <v>9</v>
          </cell>
          <cell r="G19">
            <v>5.92</v>
          </cell>
          <cell r="H19">
            <v>9.3873669999999994</v>
          </cell>
          <cell r="I19">
            <v>5</v>
          </cell>
          <cell r="J19">
            <v>9.76</v>
          </cell>
          <cell r="K19">
            <v>7</v>
          </cell>
          <cell r="L19">
            <v>6.41</v>
          </cell>
          <cell r="M19">
            <v>7.79</v>
          </cell>
          <cell r="N19">
            <v>6.02</v>
          </cell>
          <cell r="O19">
            <v>5</v>
          </cell>
          <cell r="P19">
            <v>9.76</v>
          </cell>
        </row>
        <row r="20">
          <cell r="B20">
            <v>1000017</v>
          </cell>
          <cell r="C20" t="str">
            <v>Направа изкоп ІІІ категория 0.8/0.4</v>
          </cell>
          <cell r="D20" t="str">
            <v>изкопаване,  зариване (обратно засипване със земни почви),  трамбоване</v>
          </cell>
          <cell r="E20" t="str">
            <v>м</v>
          </cell>
          <cell r="F20">
            <v>8</v>
          </cell>
          <cell r="G20">
            <v>8.26</v>
          </cell>
          <cell r="H20">
            <v>7</v>
          </cell>
          <cell r="I20">
            <v>7</v>
          </cell>
          <cell r="J20">
            <v>7.1459999999999999</v>
          </cell>
          <cell r="K20">
            <v>7.9</v>
          </cell>
          <cell r="L20">
            <v>5.6</v>
          </cell>
          <cell r="M20">
            <v>8.5299999999999994</v>
          </cell>
          <cell r="N20">
            <v>6.08</v>
          </cell>
          <cell r="O20">
            <v>5.6</v>
          </cell>
          <cell r="P20">
            <v>8.5299999999999994</v>
          </cell>
        </row>
        <row r="21">
          <cell r="B21">
            <v>1000018</v>
          </cell>
          <cell r="C21" t="str">
            <v>Направа изкоп ІІІ категория 0.8/0.4 в/у кабел</v>
          </cell>
          <cell r="D21" t="str">
            <v>изкопаване,  зариване (обратно засипване със земни почви),  трамбоване</v>
          </cell>
          <cell r="E21" t="str">
            <v>м</v>
          </cell>
          <cell r="F21">
            <v>9.1999999999999993</v>
          </cell>
          <cell r="G21">
            <v>8.93</v>
          </cell>
          <cell r="H21">
            <v>8</v>
          </cell>
          <cell r="I21">
            <v>8.5</v>
          </cell>
          <cell r="J21">
            <v>8.5139999999999993</v>
          </cell>
          <cell r="K21">
            <v>8.5</v>
          </cell>
          <cell r="L21">
            <v>6.6</v>
          </cell>
          <cell r="M21">
            <v>9.6</v>
          </cell>
          <cell r="N21">
            <v>6.99</v>
          </cell>
          <cell r="O21">
            <v>6.6</v>
          </cell>
          <cell r="P21">
            <v>9.6</v>
          </cell>
        </row>
        <row r="22">
          <cell r="B22">
            <v>1000019</v>
          </cell>
          <cell r="C22" t="str">
            <v>Направа изкоп ІІІ категория 0.8/0.6</v>
          </cell>
          <cell r="D22" t="str">
            <v>изкопаване,  зариване (обратно засипване със земни почви),  трамбоване</v>
          </cell>
          <cell r="E22" t="str">
            <v>м</v>
          </cell>
          <cell r="F22">
            <v>9.4</v>
          </cell>
          <cell r="G22">
            <v>9.23</v>
          </cell>
          <cell r="H22">
            <v>8</v>
          </cell>
          <cell r="I22">
            <v>8</v>
          </cell>
          <cell r="J22">
            <v>9.0809999999999995</v>
          </cell>
          <cell r="K22">
            <v>9.1999999999999993</v>
          </cell>
          <cell r="L22">
            <v>6.1</v>
          </cell>
          <cell r="M22">
            <v>9.64</v>
          </cell>
          <cell r="N22">
            <v>6.53</v>
          </cell>
          <cell r="O22">
            <v>6.1</v>
          </cell>
          <cell r="P22">
            <v>9.64</v>
          </cell>
        </row>
        <row r="23">
          <cell r="B23">
            <v>1000020</v>
          </cell>
          <cell r="C23" t="str">
            <v>Направа изкоп ІІІ категория 0.8/0.6 в/у кабел</v>
          </cell>
          <cell r="D23" t="str">
            <v>изкопаване,  зариване (обратно засипване със земни почви),  трамбоване</v>
          </cell>
          <cell r="E23" t="str">
            <v>м</v>
          </cell>
          <cell r="F23">
            <v>10.5</v>
          </cell>
          <cell r="G23">
            <v>9.7200000000000006</v>
          </cell>
          <cell r="H23">
            <v>8.5</v>
          </cell>
          <cell r="I23">
            <v>9.1999999999999993</v>
          </cell>
          <cell r="J23">
            <v>9.7560000000000002</v>
          </cell>
          <cell r="K23">
            <v>9.5</v>
          </cell>
          <cell r="L23">
            <v>7.1</v>
          </cell>
          <cell r="M23">
            <v>10.9</v>
          </cell>
          <cell r="N23">
            <v>9.27</v>
          </cell>
          <cell r="O23">
            <v>7.1</v>
          </cell>
          <cell r="P23">
            <v>10.9</v>
          </cell>
        </row>
        <row r="24">
          <cell r="B24">
            <v>1000021</v>
          </cell>
          <cell r="C24" t="str">
            <v>Направа изкоп ІІІ категория 0.8/0.8</v>
          </cell>
          <cell r="D24" t="str">
            <v>изкопаване,  зариване (обратно засипване със земни почви),  трамбоване</v>
          </cell>
          <cell r="E24" t="str">
            <v>м</v>
          </cell>
          <cell r="F24">
            <v>10.4</v>
          </cell>
          <cell r="G24">
            <v>8.07</v>
          </cell>
          <cell r="H24">
            <v>8.9</v>
          </cell>
          <cell r="I24">
            <v>10</v>
          </cell>
          <cell r="J24">
            <v>10.44</v>
          </cell>
          <cell r="K24">
            <v>10.5</v>
          </cell>
          <cell r="L24">
            <v>7.98</v>
          </cell>
          <cell r="M24">
            <v>11.9</v>
          </cell>
          <cell r="N24">
            <v>7.68</v>
          </cell>
          <cell r="O24">
            <v>7.68</v>
          </cell>
          <cell r="P24">
            <v>11.9</v>
          </cell>
        </row>
        <row r="25">
          <cell r="B25">
            <v>1000022</v>
          </cell>
          <cell r="C25" t="str">
            <v>Направа изкоп ІІІ категория 0.8/0.8 в/у кабел</v>
          </cell>
          <cell r="D25" t="str">
            <v>изкопаване,  зариване (обратно засипване със земни почви),  трамбоване</v>
          </cell>
          <cell r="E25" t="str">
            <v>м</v>
          </cell>
          <cell r="F25">
            <v>11.5</v>
          </cell>
          <cell r="G25">
            <v>9.0399999999999991</v>
          </cell>
          <cell r="H25">
            <v>10</v>
          </cell>
          <cell r="I25">
            <v>12</v>
          </cell>
          <cell r="J25">
            <v>11.798999999999999</v>
          </cell>
          <cell r="K25">
            <v>11.25</v>
          </cell>
          <cell r="L25">
            <v>8.98</v>
          </cell>
          <cell r="M25">
            <v>14.75</v>
          </cell>
          <cell r="N25">
            <v>8.92</v>
          </cell>
          <cell r="O25">
            <v>8.92</v>
          </cell>
          <cell r="P25">
            <v>14.75</v>
          </cell>
        </row>
        <row r="26">
          <cell r="B26">
            <v>1000023</v>
          </cell>
          <cell r="C26" t="str">
            <v>Направа изкоп ІІІ категория 1.1/0.4</v>
          </cell>
          <cell r="D26" t="str">
            <v>изкопаване,  зариване (обратно засипване със земни почви),  трамбоване</v>
          </cell>
          <cell r="E26" t="str">
            <v>м</v>
          </cell>
          <cell r="F26">
            <v>10</v>
          </cell>
          <cell r="G26">
            <v>7.13</v>
          </cell>
          <cell r="H26">
            <v>8.5</v>
          </cell>
          <cell r="I26">
            <v>8.5</v>
          </cell>
          <cell r="J26">
            <v>10.44</v>
          </cell>
          <cell r="K26">
            <v>9.9</v>
          </cell>
          <cell r="L26">
            <v>8.98</v>
          </cell>
          <cell r="M26">
            <v>10.9</v>
          </cell>
          <cell r="N26">
            <v>7.82</v>
          </cell>
          <cell r="O26">
            <v>7.13</v>
          </cell>
          <cell r="P26">
            <v>10.9</v>
          </cell>
        </row>
        <row r="27">
          <cell r="B27">
            <v>1000024</v>
          </cell>
          <cell r="C27" t="str">
            <v>Направа изкоп ІІІ категория 1.1/0.4 в/у кабел</v>
          </cell>
          <cell r="D27" t="str">
            <v>изкопаване,  зариване (обратно засипване със земни почви),  трамбоване</v>
          </cell>
          <cell r="E27" t="str">
            <v>м</v>
          </cell>
          <cell r="F27">
            <v>11</v>
          </cell>
          <cell r="G27">
            <v>8.18</v>
          </cell>
          <cell r="H27">
            <v>10</v>
          </cell>
          <cell r="I27">
            <v>10</v>
          </cell>
          <cell r="J27">
            <v>11.8</v>
          </cell>
          <cell r="K27">
            <v>10.5</v>
          </cell>
          <cell r="L27">
            <v>9.8000000000000007</v>
          </cell>
          <cell r="M27">
            <v>12.5</v>
          </cell>
          <cell r="N27">
            <v>8.51</v>
          </cell>
          <cell r="O27">
            <v>8.18</v>
          </cell>
          <cell r="P27">
            <v>12.5</v>
          </cell>
        </row>
        <row r="28">
          <cell r="B28">
            <v>1000025</v>
          </cell>
          <cell r="C28" t="str">
            <v>Направа изкоп ІІІ категория 1.1/0.6</v>
          </cell>
          <cell r="D28" t="str">
            <v>изкопаване,  зариване (обратно засипване със земни почви),  трамбоване</v>
          </cell>
          <cell r="E28" t="str">
            <v>м</v>
          </cell>
          <cell r="F28">
            <v>11.5</v>
          </cell>
          <cell r="G28">
            <v>11.46</v>
          </cell>
          <cell r="H28">
            <v>11</v>
          </cell>
          <cell r="I28">
            <v>11.5</v>
          </cell>
          <cell r="J28">
            <v>12.37</v>
          </cell>
          <cell r="K28">
            <v>11.5</v>
          </cell>
          <cell r="L28">
            <v>9.1</v>
          </cell>
          <cell r="M28">
            <v>11.5</v>
          </cell>
          <cell r="N28">
            <v>9.1999999999999993</v>
          </cell>
          <cell r="O28">
            <v>9.1</v>
          </cell>
          <cell r="P28">
            <v>12.37</v>
          </cell>
        </row>
        <row r="29">
          <cell r="B29">
            <v>1000026</v>
          </cell>
          <cell r="C29" t="str">
            <v>Направа изкоп ІІІ категория 1.1/0.6 в/у кабел</v>
          </cell>
          <cell r="D29" t="str">
            <v>изкопаване,  зариване (обратно засипване със земни почви),  трамбоване</v>
          </cell>
          <cell r="E29" t="str">
            <v>м</v>
          </cell>
          <cell r="F29">
            <v>13</v>
          </cell>
          <cell r="G29">
            <v>12.64</v>
          </cell>
          <cell r="H29">
            <v>11.5</v>
          </cell>
          <cell r="I29">
            <v>12</v>
          </cell>
          <cell r="J29">
            <v>13.05</v>
          </cell>
          <cell r="K29">
            <v>11.7</v>
          </cell>
          <cell r="L29">
            <v>10.1</v>
          </cell>
          <cell r="M29">
            <v>13.1</v>
          </cell>
          <cell r="N29">
            <v>9.2899999999999991</v>
          </cell>
          <cell r="O29">
            <v>9.2899999999999991</v>
          </cell>
          <cell r="P29">
            <v>13.1</v>
          </cell>
        </row>
        <row r="30">
          <cell r="B30">
            <v>1000027</v>
          </cell>
          <cell r="C30" t="str">
            <v>Направа изкоп ІІІ категория 1.1/0.8</v>
          </cell>
          <cell r="D30" t="str">
            <v>изкопаване,  зариване (обратно засипване със земни почви),  трамбоване</v>
          </cell>
          <cell r="E30" t="str">
            <v>м</v>
          </cell>
          <cell r="F30">
            <v>12.4</v>
          </cell>
          <cell r="G30">
            <v>10.09</v>
          </cell>
          <cell r="H30">
            <v>11.2</v>
          </cell>
          <cell r="I30">
            <v>12</v>
          </cell>
          <cell r="J30">
            <v>12.37</v>
          </cell>
          <cell r="K30">
            <v>12</v>
          </cell>
          <cell r="L30">
            <v>10.98</v>
          </cell>
          <cell r="M30">
            <v>13.7</v>
          </cell>
          <cell r="N30">
            <v>8.0500000000000007</v>
          </cell>
          <cell r="O30">
            <v>8.0500000000000007</v>
          </cell>
          <cell r="P30">
            <v>13.7</v>
          </cell>
        </row>
        <row r="31">
          <cell r="B31">
            <v>1000028</v>
          </cell>
          <cell r="C31" t="str">
            <v>Направа изкоп ІІІ категория 1.1/0.8 в/у кабел</v>
          </cell>
          <cell r="D31" t="str">
            <v>изкопаване,  зариване (обратно засипване със земни почви),  трамбоване</v>
          </cell>
          <cell r="E31" t="str">
            <v>м</v>
          </cell>
          <cell r="F31">
            <v>14</v>
          </cell>
          <cell r="G31">
            <v>11.61</v>
          </cell>
          <cell r="H31">
            <v>12</v>
          </cell>
          <cell r="I31">
            <v>12.5</v>
          </cell>
          <cell r="J31">
            <v>13.73</v>
          </cell>
          <cell r="K31">
            <v>12.6</v>
          </cell>
          <cell r="L31">
            <v>11.98</v>
          </cell>
          <cell r="M31">
            <v>16.190000000000001</v>
          </cell>
          <cell r="N31">
            <v>8.23</v>
          </cell>
          <cell r="O31">
            <v>8.23</v>
          </cell>
          <cell r="P31">
            <v>16.190000000000001</v>
          </cell>
        </row>
        <row r="32">
          <cell r="B32">
            <v>1000029</v>
          </cell>
          <cell r="C32" t="str">
            <v>Направа изкоп ІІІ категория 1.3/0.8</v>
          </cell>
          <cell r="D32" t="str">
            <v>изкопаване,  зариване (обратно засипване със земни почви),  трамбоване</v>
          </cell>
          <cell r="E32" t="str">
            <v>м</v>
          </cell>
          <cell r="F32">
            <v>14.2</v>
          </cell>
          <cell r="G32">
            <v>11.63</v>
          </cell>
          <cell r="H32">
            <v>11.2</v>
          </cell>
          <cell r="I32">
            <v>12.5</v>
          </cell>
          <cell r="J32">
            <v>17.02</v>
          </cell>
          <cell r="K32">
            <v>13.5</v>
          </cell>
          <cell r="L32">
            <v>12.1</v>
          </cell>
          <cell r="M32">
            <v>14.9</v>
          </cell>
          <cell r="N32">
            <v>8.49</v>
          </cell>
          <cell r="O32">
            <v>8.49</v>
          </cell>
          <cell r="P32">
            <v>17.02</v>
          </cell>
        </row>
        <row r="33">
          <cell r="B33">
            <v>1000030</v>
          </cell>
          <cell r="C33" t="str">
            <v>Направа изкоп III категория машинен</v>
          </cell>
          <cell r="D33" t="str">
            <v>изкопаване,  зариване (обратно засипване със земни почви),  трамбоване</v>
          </cell>
          <cell r="E33" t="str">
            <v>м</v>
          </cell>
          <cell r="F33">
            <v>4.7</v>
          </cell>
          <cell r="G33">
            <v>3.89</v>
          </cell>
          <cell r="H33">
            <v>3.4</v>
          </cell>
          <cell r="I33">
            <v>4.75</v>
          </cell>
          <cell r="J33">
            <v>6.67</v>
          </cell>
          <cell r="K33">
            <v>3.96</v>
          </cell>
          <cell r="L33">
            <v>5.13</v>
          </cell>
          <cell r="M33">
            <v>4.95</v>
          </cell>
          <cell r="N33">
            <v>5.86</v>
          </cell>
          <cell r="O33">
            <v>3.4</v>
          </cell>
          <cell r="P33">
            <v>6.67</v>
          </cell>
        </row>
        <row r="34">
          <cell r="B34">
            <v>1000031</v>
          </cell>
          <cell r="C34" t="str">
            <v>Направа изкоп ІV категория 0.8/0.4</v>
          </cell>
          <cell r="D34" t="str">
            <v>изкопаване,  зариване (обратно засипване със земни почви),  трамбоване</v>
          </cell>
          <cell r="E34" t="str">
            <v>м</v>
          </cell>
          <cell r="F34">
            <v>11.5</v>
          </cell>
          <cell r="G34">
            <v>15.79</v>
          </cell>
          <cell r="H34">
            <v>9</v>
          </cell>
          <cell r="I34">
            <v>9.3000000000000007</v>
          </cell>
          <cell r="J34">
            <v>7.83</v>
          </cell>
          <cell r="K34">
            <v>11.55</v>
          </cell>
          <cell r="L34">
            <v>8.98</v>
          </cell>
          <cell r="M34">
            <v>9.6</v>
          </cell>
          <cell r="N34">
            <v>7.12</v>
          </cell>
          <cell r="O34">
            <v>7.12</v>
          </cell>
          <cell r="P34">
            <v>15.79</v>
          </cell>
        </row>
        <row r="35">
          <cell r="B35">
            <v>1000032</v>
          </cell>
          <cell r="C35" t="str">
            <v>Направа изкоп ІV категория 0.8/0.4 в/у кабел</v>
          </cell>
          <cell r="D35" t="str">
            <v>изкопаване,  зариване (обратно засипване със земни почви),  трамбоване</v>
          </cell>
          <cell r="E35" t="str">
            <v>м</v>
          </cell>
          <cell r="F35">
            <v>12.2</v>
          </cell>
          <cell r="G35">
            <v>8.51</v>
          </cell>
          <cell r="H35">
            <v>9</v>
          </cell>
          <cell r="I35">
            <v>9.9</v>
          </cell>
          <cell r="J35">
            <v>9.19</v>
          </cell>
          <cell r="K35">
            <v>11.5</v>
          </cell>
          <cell r="L35">
            <v>9.98</v>
          </cell>
          <cell r="M35">
            <v>11.55</v>
          </cell>
          <cell r="N35">
            <v>8</v>
          </cell>
          <cell r="O35">
            <v>8</v>
          </cell>
          <cell r="P35">
            <v>12.2</v>
          </cell>
        </row>
        <row r="36">
          <cell r="B36">
            <v>1000033</v>
          </cell>
          <cell r="C36" t="str">
            <v>Направа изкоп ІV категория 0.8/0.6</v>
          </cell>
          <cell r="D36" t="str">
            <v>изкопаване,  зариване (обратно засипване със земни почви),  трамбоване</v>
          </cell>
          <cell r="E36" t="str">
            <v>м</v>
          </cell>
          <cell r="F36">
            <v>13.3</v>
          </cell>
          <cell r="G36">
            <v>17.690000000000001</v>
          </cell>
          <cell r="H36">
            <v>9.5</v>
          </cell>
          <cell r="I36">
            <v>9.5</v>
          </cell>
          <cell r="J36">
            <v>9.8699999999999992</v>
          </cell>
          <cell r="K36">
            <v>13</v>
          </cell>
          <cell r="L36">
            <v>12.1</v>
          </cell>
          <cell r="M36">
            <v>11.2</v>
          </cell>
          <cell r="N36">
            <v>7.12</v>
          </cell>
          <cell r="O36">
            <v>7.12</v>
          </cell>
          <cell r="P36">
            <v>17.690000000000001</v>
          </cell>
        </row>
        <row r="37">
          <cell r="B37">
            <v>1000034</v>
          </cell>
          <cell r="C37" t="str">
            <v>Направа изкоп ІV категория 0.8/0.6 в/у кабел</v>
          </cell>
          <cell r="D37" t="str">
            <v>изкопаване,  зариване (обратно засипване със земни почви),  трамбоване</v>
          </cell>
          <cell r="E37" t="str">
            <v>м</v>
          </cell>
          <cell r="F37">
            <v>13.5</v>
          </cell>
          <cell r="G37">
            <v>9.9600000000000009</v>
          </cell>
          <cell r="H37">
            <v>10</v>
          </cell>
          <cell r="I37">
            <v>10.8</v>
          </cell>
          <cell r="J37">
            <v>11.8</v>
          </cell>
          <cell r="K37">
            <v>13.2</v>
          </cell>
          <cell r="L37">
            <v>13.1</v>
          </cell>
          <cell r="M37">
            <v>12.95</v>
          </cell>
          <cell r="N37">
            <v>8</v>
          </cell>
          <cell r="O37">
            <v>8</v>
          </cell>
          <cell r="P37">
            <v>13.5</v>
          </cell>
        </row>
        <row r="38">
          <cell r="B38">
            <v>1000035</v>
          </cell>
          <cell r="C38" t="str">
            <v>Направа изкоп ІV категория 0.8/0.8</v>
          </cell>
          <cell r="D38" t="str">
            <v>изкопаване,  зариване (обратно засипване със земни почви),  трамбоване</v>
          </cell>
          <cell r="E38" t="str">
            <v>м</v>
          </cell>
          <cell r="F38">
            <v>14</v>
          </cell>
          <cell r="G38">
            <v>18.920000000000002</v>
          </cell>
          <cell r="H38">
            <v>11</v>
          </cell>
          <cell r="I38">
            <v>11.7</v>
          </cell>
          <cell r="J38">
            <v>12.48</v>
          </cell>
          <cell r="K38">
            <v>14.2</v>
          </cell>
          <cell r="L38">
            <v>12.6</v>
          </cell>
          <cell r="M38">
            <v>12.65</v>
          </cell>
          <cell r="N38">
            <v>8.69</v>
          </cell>
          <cell r="O38">
            <v>8.69</v>
          </cell>
          <cell r="P38">
            <v>18.920000000000002</v>
          </cell>
        </row>
        <row r="39">
          <cell r="B39">
            <v>1000036</v>
          </cell>
          <cell r="C39" t="str">
            <v>Направа изкоп ІV категория 0.8/0.8 в/у кабел</v>
          </cell>
          <cell r="D39" t="str">
            <v>изкопаване,  зариване (обратно засипване със земни почви),  трамбоване</v>
          </cell>
          <cell r="E39" t="str">
            <v>м</v>
          </cell>
          <cell r="F39">
            <v>14.3</v>
          </cell>
          <cell r="G39">
            <v>13.25</v>
          </cell>
          <cell r="H39">
            <v>11</v>
          </cell>
          <cell r="I39">
            <v>12.5</v>
          </cell>
          <cell r="J39">
            <v>13.84</v>
          </cell>
          <cell r="K39">
            <v>14.8</v>
          </cell>
          <cell r="L39">
            <v>13.6</v>
          </cell>
          <cell r="M39">
            <v>15.7</v>
          </cell>
          <cell r="N39">
            <v>10.07</v>
          </cell>
          <cell r="O39">
            <v>10.07</v>
          </cell>
          <cell r="P39">
            <v>15.7</v>
          </cell>
        </row>
        <row r="40">
          <cell r="B40">
            <v>1000037</v>
          </cell>
          <cell r="C40" t="str">
            <v>Направа изкоп ІV категория 1.1/0.4</v>
          </cell>
          <cell r="D40" t="str">
            <v>изкопаване,  зариване (обратно засипване със земни почви),  трамбоване</v>
          </cell>
          <cell r="E40" t="str">
            <v>м</v>
          </cell>
          <cell r="F40">
            <v>14.2</v>
          </cell>
          <cell r="G40">
            <v>19.899999999999999</v>
          </cell>
          <cell r="H40">
            <v>9.5</v>
          </cell>
          <cell r="I40">
            <v>9.9499999999999993</v>
          </cell>
          <cell r="J40">
            <v>11.12</v>
          </cell>
          <cell r="K40">
            <v>14.2</v>
          </cell>
          <cell r="L40">
            <v>9.98</v>
          </cell>
          <cell r="M40">
            <v>11.77</v>
          </cell>
          <cell r="N40">
            <v>7.06</v>
          </cell>
          <cell r="O40">
            <v>7.06</v>
          </cell>
          <cell r="P40">
            <v>19.899999999999999</v>
          </cell>
        </row>
        <row r="41">
          <cell r="B41">
            <v>1000038</v>
          </cell>
          <cell r="C41" t="str">
            <v>Направа изкоп ІV категория 1.1/0.4 в/у кабел</v>
          </cell>
          <cell r="D41" t="str">
            <v>изкопаване,  зариване (обратно засипване със земни почви),  трамбоване</v>
          </cell>
          <cell r="E41" t="str">
            <v>м</v>
          </cell>
          <cell r="F41">
            <v>14.5</v>
          </cell>
          <cell r="G41">
            <v>11.79</v>
          </cell>
          <cell r="H41">
            <v>10</v>
          </cell>
          <cell r="I41">
            <v>13.48</v>
          </cell>
          <cell r="J41">
            <v>13.84</v>
          </cell>
          <cell r="K41">
            <v>14.5</v>
          </cell>
          <cell r="L41">
            <v>10.98</v>
          </cell>
          <cell r="M41">
            <v>14.22</v>
          </cell>
          <cell r="N41">
            <v>11.36</v>
          </cell>
          <cell r="O41">
            <v>10</v>
          </cell>
          <cell r="P41">
            <v>14.5</v>
          </cell>
        </row>
        <row r="42">
          <cell r="B42">
            <v>1000039</v>
          </cell>
          <cell r="C42" t="str">
            <v>Направа изкоп ІV категория 1.1/0.6</v>
          </cell>
          <cell r="D42" t="str">
            <v>изкопаване,  зариване (обратно засипване със земни почви),  трамбоване</v>
          </cell>
          <cell r="E42" t="str">
            <v>м</v>
          </cell>
          <cell r="F42">
            <v>16</v>
          </cell>
          <cell r="G42">
            <v>22.87</v>
          </cell>
          <cell r="H42">
            <v>11</v>
          </cell>
          <cell r="I42">
            <v>12.5</v>
          </cell>
          <cell r="J42">
            <v>13.73</v>
          </cell>
          <cell r="K42">
            <v>15.5</v>
          </cell>
          <cell r="L42">
            <v>11.98</v>
          </cell>
          <cell r="M42">
            <v>13.4</v>
          </cell>
          <cell r="N42">
            <v>10.28</v>
          </cell>
          <cell r="O42">
            <v>10.28</v>
          </cell>
          <cell r="P42">
            <v>22.87</v>
          </cell>
        </row>
        <row r="43">
          <cell r="B43">
            <v>1000040</v>
          </cell>
          <cell r="C43" t="str">
            <v>Направа изкоп ІV категория 1.1/0.6 в/у кабел</v>
          </cell>
          <cell r="D43" t="str">
            <v>изкопаване,  зариване (обратно засипване със земни почви),  трамбоване</v>
          </cell>
          <cell r="E43" t="str">
            <v>м</v>
          </cell>
          <cell r="F43">
            <v>16.100000000000001</v>
          </cell>
          <cell r="G43">
            <v>16.25</v>
          </cell>
          <cell r="H43">
            <v>12</v>
          </cell>
          <cell r="I43">
            <v>14.21</v>
          </cell>
          <cell r="J43">
            <v>15.09</v>
          </cell>
          <cell r="K43">
            <v>16.2</v>
          </cell>
          <cell r="L43">
            <v>12.98</v>
          </cell>
          <cell r="M43">
            <v>15.1</v>
          </cell>
          <cell r="N43">
            <v>12.83</v>
          </cell>
          <cell r="O43">
            <v>12</v>
          </cell>
          <cell r="P43">
            <v>16.25</v>
          </cell>
        </row>
        <row r="44">
          <cell r="B44">
            <v>1000041</v>
          </cell>
          <cell r="C44" t="str">
            <v>Направа изкоп ІV категория 1.1/0.8</v>
          </cell>
          <cell r="D44" t="str">
            <v>изкопаване,  зариване (обратно засипване със земни почви),  трамбоване</v>
          </cell>
          <cell r="E44" t="str">
            <v>м</v>
          </cell>
          <cell r="F44">
            <v>17.3</v>
          </cell>
          <cell r="G44">
            <v>25.07</v>
          </cell>
          <cell r="H44">
            <v>11.5</v>
          </cell>
          <cell r="I44">
            <v>14.26</v>
          </cell>
          <cell r="J44">
            <v>15.09</v>
          </cell>
          <cell r="K44">
            <v>16</v>
          </cell>
          <cell r="L44">
            <v>11.98</v>
          </cell>
          <cell r="M44">
            <v>13.73</v>
          </cell>
          <cell r="N44">
            <v>11.01</v>
          </cell>
          <cell r="O44">
            <v>11.01</v>
          </cell>
          <cell r="P44">
            <v>25.07</v>
          </cell>
        </row>
        <row r="45">
          <cell r="B45">
            <v>1000042</v>
          </cell>
          <cell r="C45" t="str">
            <v>Направа изкоп ІV категория 1.1/0.8 в/у кабел</v>
          </cell>
          <cell r="D45" t="str">
            <v>изкопаване,  зариване (обратно засипване със земни почви),  трамбоване</v>
          </cell>
          <cell r="E45" t="str">
            <v>м</v>
          </cell>
          <cell r="F45">
            <v>17.55</v>
          </cell>
          <cell r="G45">
            <v>18.239999999999998</v>
          </cell>
          <cell r="H45">
            <v>12</v>
          </cell>
          <cell r="I45">
            <v>14.83</v>
          </cell>
          <cell r="J45">
            <v>16.45</v>
          </cell>
          <cell r="K45">
            <v>16.5</v>
          </cell>
          <cell r="L45">
            <v>12.98</v>
          </cell>
          <cell r="M45">
            <v>15.95</v>
          </cell>
          <cell r="N45">
            <v>14.05</v>
          </cell>
          <cell r="O45">
            <v>12</v>
          </cell>
          <cell r="P45">
            <v>18.239999999999998</v>
          </cell>
        </row>
        <row r="46">
          <cell r="B46">
            <v>1000043</v>
          </cell>
          <cell r="C46" t="str">
            <v>Направа изкоп ІV категория 1.3/0.8</v>
          </cell>
          <cell r="D46" t="str">
            <v>изкопаване,  зариване (обратно засипване със земни почви),  трамбоване</v>
          </cell>
          <cell r="E46" t="str">
            <v>м</v>
          </cell>
          <cell r="F46">
            <v>19</v>
          </cell>
          <cell r="G46">
            <v>25.5</v>
          </cell>
          <cell r="H46">
            <v>14</v>
          </cell>
          <cell r="I46">
            <v>17.18</v>
          </cell>
          <cell r="J46">
            <v>17.809999999999999</v>
          </cell>
          <cell r="K46">
            <v>17.5</v>
          </cell>
          <cell r="L46">
            <v>12.5</v>
          </cell>
          <cell r="M46">
            <v>18.489999999999998</v>
          </cell>
          <cell r="N46">
            <v>15.52</v>
          </cell>
          <cell r="O46">
            <v>12.5</v>
          </cell>
          <cell r="P46">
            <v>25.5</v>
          </cell>
        </row>
        <row r="47">
          <cell r="B47">
            <v>1000044</v>
          </cell>
          <cell r="C47" t="str">
            <v>Направа изкоп IV категория машинен</v>
          </cell>
          <cell r="D47" t="str">
            <v>изкопаване,  зариване (обратно засипване със земни почви),  трамбоване</v>
          </cell>
          <cell r="E47" t="str">
            <v>м</v>
          </cell>
          <cell r="F47">
            <v>7</v>
          </cell>
          <cell r="G47">
            <v>5.27</v>
          </cell>
          <cell r="H47">
            <v>5</v>
          </cell>
          <cell r="I47">
            <v>8</v>
          </cell>
          <cell r="J47">
            <v>7.27</v>
          </cell>
          <cell r="K47">
            <v>8</v>
          </cell>
          <cell r="L47">
            <v>6.42</v>
          </cell>
          <cell r="M47">
            <v>8.25</v>
          </cell>
          <cell r="N47">
            <v>11.26</v>
          </cell>
          <cell r="O47">
            <v>5</v>
          </cell>
          <cell r="P47">
            <v>11.26</v>
          </cell>
        </row>
        <row r="48">
          <cell r="B48">
            <v>1000045</v>
          </cell>
          <cell r="C48" t="str">
            <v xml:space="preserve">Направа изкоп в скален терен </v>
          </cell>
          <cell r="D48" t="str">
            <v>изкопаване,  зариване (обратно засипване със земни почви),  трамбоване</v>
          </cell>
          <cell r="E48" t="str">
            <v>м</v>
          </cell>
          <cell r="F48">
            <v>30</v>
          </cell>
          <cell r="G48">
            <v>38.86</v>
          </cell>
          <cell r="H48">
            <v>20</v>
          </cell>
          <cell r="I48">
            <v>24.25</v>
          </cell>
          <cell r="J48">
            <v>25</v>
          </cell>
          <cell r="K48">
            <v>32</v>
          </cell>
          <cell r="L48">
            <v>12</v>
          </cell>
          <cell r="M48">
            <v>19.899999999999999</v>
          </cell>
          <cell r="N48">
            <v>18.05</v>
          </cell>
          <cell r="O48">
            <v>12</v>
          </cell>
          <cell r="P48">
            <v>38.86</v>
          </cell>
        </row>
        <row r="49">
          <cell r="B49">
            <v>1000046</v>
          </cell>
          <cell r="C49" t="str">
            <v>Направа на сондаж под път с къртица ф110</v>
          </cell>
          <cell r="D49" t="str">
            <v>направа на шахти,  пробиване,  доставка и полагане на тръба,  заравяне на изкопа с трамбоване след полагане на кабела</v>
          </cell>
          <cell r="E49" t="str">
            <v>м</v>
          </cell>
          <cell r="F49">
            <v>120</v>
          </cell>
          <cell r="G49">
            <v>95.65</v>
          </cell>
          <cell r="H49">
            <v>110</v>
          </cell>
          <cell r="I49">
            <v>125</v>
          </cell>
          <cell r="J49">
            <v>150.22999999999999</v>
          </cell>
          <cell r="K49">
            <v>82.65</v>
          </cell>
          <cell r="L49">
            <v>120.05</v>
          </cell>
          <cell r="M49">
            <v>135</v>
          </cell>
          <cell r="N49">
            <v>137.94</v>
          </cell>
          <cell r="O49">
            <v>82.65</v>
          </cell>
          <cell r="P49">
            <v>150.22999999999999</v>
          </cell>
        </row>
        <row r="50">
          <cell r="B50">
            <v>1000047</v>
          </cell>
          <cell r="C50" t="str">
            <v>Направа на сондаж под път с къртица ф130</v>
          </cell>
          <cell r="D50" t="str">
            <v>направа на шахти,  пробиване,  доставка и полагане на тръба,  заравяне на изкопа с трамбоване след полагане на кабела</v>
          </cell>
          <cell r="E50" t="str">
            <v>м</v>
          </cell>
          <cell r="F50">
            <v>130</v>
          </cell>
          <cell r="G50">
            <v>110.22</v>
          </cell>
          <cell r="H50">
            <v>125</v>
          </cell>
          <cell r="I50">
            <v>80</v>
          </cell>
          <cell r="J50">
            <v>167.02</v>
          </cell>
          <cell r="K50">
            <v>91.49</v>
          </cell>
          <cell r="L50">
            <v>144.24</v>
          </cell>
          <cell r="M50">
            <v>150</v>
          </cell>
          <cell r="N50">
            <v>156.88</v>
          </cell>
          <cell r="O50">
            <v>80</v>
          </cell>
          <cell r="P50">
            <v>167.02</v>
          </cell>
        </row>
        <row r="51">
          <cell r="B51">
            <v>1000048</v>
          </cell>
          <cell r="C51" t="str">
            <v>Направа на сондаж под път с къртица ф140</v>
          </cell>
          <cell r="D51" t="str">
            <v>направа на шахти,  пробиване,  доставка и полагане на тръба,  заравяне на изкопа с трамбоване след полагане на кабела</v>
          </cell>
          <cell r="E51" t="str">
            <v>м</v>
          </cell>
          <cell r="F51">
            <v>150</v>
          </cell>
          <cell r="G51">
            <v>130.72</v>
          </cell>
          <cell r="H51">
            <v>130</v>
          </cell>
          <cell r="I51">
            <v>145</v>
          </cell>
          <cell r="J51">
            <v>187.38</v>
          </cell>
          <cell r="K51">
            <v>107.06</v>
          </cell>
          <cell r="L51">
            <v>152.22</v>
          </cell>
          <cell r="M51">
            <v>180</v>
          </cell>
          <cell r="N51">
            <v>177.07</v>
          </cell>
          <cell r="O51">
            <v>107.06</v>
          </cell>
          <cell r="P51">
            <v>187.38</v>
          </cell>
        </row>
        <row r="52">
          <cell r="B52">
            <v>1000049</v>
          </cell>
          <cell r="C52" t="str">
            <v>Направа на сондаж под път с къртица ф160</v>
          </cell>
          <cell r="D52" t="str">
            <v>направа на шахти,  пробиване,  доставка и полагане на тръба,  заравяне на изкопа с трамбоване след полагане на кабела</v>
          </cell>
          <cell r="E52" t="str">
            <v>м</v>
          </cell>
          <cell r="F52">
            <v>160</v>
          </cell>
          <cell r="G52">
            <v>139.72999999999999</v>
          </cell>
          <cell r="H52">
            <v>135</v>
          </cell>
          <cell r="I52">
            <v>165</v>
          </cell>
          <cell r="J52">
            <v>204.12</v>
          </cell>
          <cell r="K52">
            <v>130</v>
          </cell>
          <cell r="L52">
            <v>162.36000000000001</v>
          </cell>
          <cell r="M52">
            <v>200</v>
          </cell>
          <cell r="N52">
            <v>215</v>
          </cell>
          <cell r="O52">
            <v>130</v>
          </cell>
          <cell r="P52">
            <v>215</v>
          </cell>
        </row>
        <row r="53">
          <cell r="B53">
            <v>1000050</v>
          </cell>
          <cell r="C53" t="str">
            <v>Монтаж РVС тръби ф110 в бет.кожух</v>
          </cell>
          <cell r="D53" t="str">
            <v>тръби,  бетон (10 см) над тръбата (при проект с армиран бетон армировката се изчислява по позиция 302)</v>
          </cell>
          <cell r="E53" t="str">
            <v>м</v>
          </cell>
          <cell r="F53">
            <v>11</v>
          </cell>
          <cell r="G53">
            <v>11.6</v>
          </cell>
          <cell r="H53">
            <v>9</v>
          </cell>
          <cell r="I53">
            <v>8.9</v>
          </cell>
          <cell r="J53">
            <v>12</v>
          </cell>
          <cell r="K53">
            <v>11</v>
          </cell>
          <cell r="L53">
            <v>20.32</v>
          </cell>
          <cell r="M53">
            <v>10.5</v>
          </cell>
          <cell r="N53">
            <v>7.42</v>
          </cell>
          <cell r="O53">
            <v>7.42</v>
          </cell>
          <cell r="P53">
            <v>20.32</v>
          </cell>
        </row>
        <row r="54">
          <cell r="B54">
            <v>1000051</v>
          </cell>
          <cell r="C54" t="str">
            <v>Монтаж РVС тръби ф140 в бет.кожух</v>
          </cell>
          <cell r="D54" t="str">
            <v>тръби,  бетон (10 см) над тръбата (при проект с армиран бетон армировката се изчислява по позиция 302)</v>
          </cell>
          <cell r="E54" t="str">
            <v>м</v>
          </cell>
          <cell r="F54">
            <v>12.5</v>
          </cell>
          <cell r="G54" t="str">
            <v>15.00.</v>
          </cell>
          <cell r="H54">
            <v>10</v>
          </cell>
          <cell r="I54">
            <v>10.5</v>
          </cell>
          <cell r="J54">
            <v>13.5</v>
          </cell>
          <cell r="K54">
            <v>13</v>
          </cell>
          <cell r="L54">
            <v>23.24</v>
          </cell>
          <cell r="M54">
            <v>12.5</v>
          </cell>
          <cell r="N54">
            <v>9.35</v>
          </cell>
          <cell r="O54">
            <v>9.35</v>
          </cell>
          <cell r="P54">
            <v>23.24</v>
          </cell>
        </row>
        <row r="55">
          <cell r="B55">
            <v>1000052</v>
          </cell>
          <cell r="C55" t="str">
            <v>Монтаж РVС тръби ф160 в бет.кожух</v>
          </cell>
          <cell r="D55" t="str">
            <v>тръби,  бетон (10 см) над тръбата (при проект с армиран бетон армировката се изчислява по позиция 302)</v>
          </cell>
          <cell r="E55" t="str">
            <v>м</v>
          </cell>
          <cell r="F55" t="str">
            <v>16,5</v>
          </cell>
          <cell r="G55">
            <v>17.7</v>
          </cell>
          <cell r="H55">
            <v>11</v>
          </cell>
          <cell r="I55">
            <v>12</v>
          </cell>
          <cell r="J55">
            <v>15</v>
          </cell>
          <cell r="K55">
            <v>15.03</v>
          </cell>
          <cell r="L55">
            <v>26.01</v>
          </cell>
          <cell r="M55">
            <v>14.5</v>
          </cell>
          <cell r="N55">
            <v>12.4</v>
          </cell>
          <cell r="O55">
            <v>11</v>
          </cell>
          <cell r="P55">
            <v>26.01</v>
          </cell>
        </row>
        <row r="56">
          <cell r="B56">
            <v>1000053</v>
          </cell>
          <cell r="C56" t="str">
            <v>Полагане PVC тръби ф110 в изкоп</v>
          </cell>
          <cell r="D56" t="str">
            <v>тръби,  труд</v>
          </cell>
          <cell r="E56" t="str">
            <v>м</v>
          </cell>
          <cell r="F56">
            <v>5.0999999999999996</v>
          </cell>
          <cell r="G56">
            <v>5.44</v>
          </cell>
          <cell r="H56">
            <v>4.8</v>
          </cell>
          <cell r="I56">
            <v>4.5</v>
          </cell>
          <cell r="J56">
            <v>4.62</v>
          </cell>
          <cell r="K56">
            <v>5.5</v>
          </cell>
          <cell r="L56">
            <v>5.55</v>
          </cell>
          <cell r="M56">
            <v>5.9</v>
          </cell>
          <cell r="N56">
            <v>4.4800000000000004</v>
          </cell>
          <cell r="O56">
            <v>4.4800000000000004</v>
          </cell>
          <cell r="P56">
            <v>5.9</v>
          </cell>
        </row>
        <row r="57">
          <cell r="B57">
            <v>1000054</v>
          </cell>
          <cell r="C57" t="str">
            <v>Полагане метална тръба ф125 в изкоп</v>
          </cell>
          <cell r="D57" t="str">
            <v>тръби,  труд</v>
          </cell>
          <cell r="E57" t="str">
            <v>м</v>
          </cell>
          <cell r="F57">
            <v>35</v>
          </cell>
          <cell r="G57">
            <v>38.67</v>
          </cell>
          <cell r="H57">
            <v>32.5</v>
          </cell>
          <cell r="I57">
            <v>32</v>
          </cell>
          <cell r="J57">
            <v>14</v>
          </cell>
          <cell r="K57">
            <v>40.450000000000003</v>
          </cell>
          <cell r="L57">
            <v>25.84</v>
          </cell>
          <cell r="M57">
            <v>21.54</v>
          </cell>
          <cell r="N57">
            <v>29.79</v>
          </cell>
          <cell r="O57">
            <v>14</v>
          </cell>
          <cell r="P57">
            <v>40.450000000000003</v>
          </cell>
        </row>
        <row r="58">
          <cell r="B58">
            <v>1000055</v>
          </cell>
          <cell r="C58" t="str">
            <v>Полагане PVC тръби ф140 в изкоп</v>
          </cell>
          <cell r="D58" t="str">
            <v>тръби,  труд</v>
          </cell>
          <cell r="E58" t="str">
            <v>м</v>
          </cell>
          <cell r="F58">
            <v>8</v>
          </cell>
          <cell r="G58">
            <v>8.85</v>
          </cell>
          <cell r="H58">
            <v>6.5</v>
          </cell>
          <cell r="I58">
            <v>7.6</v>
          </cell>
          <cell r="J58">
            <v>6.4</v>
          </cell>
          <cell r="K58">
            <v>8.35</v>
          </cell>
          <cell r="L58">
            <v>7.86</v>
          </cell>
          <cell r="M58">
            <v>8.19</v>
          </cell>
          <cell r="N58">
            <v>6.66</v>
          </cell>
          <cell r="O58">
            <v>6.4</v>
          </cell>
          <cell r="P58">
            <v>8.85</v>
          </cell>
        </row>
        <row r="59">
          <cell r="B59">
            <v>1000056</v>
          </cell>
          <cell r="C59" t="str">
            <v>Полагане PVC тръби ф160 в изкоп</v>
          </cell>
          <cell r="D59" t="str">
            <v>тръби,  труд</v>
          </cell>
          <cell r="E59" t="str">
            <v>м</v>
          </cell>
          <cell r="F59">
            <v>10.199999999999999</v>
          </cell>
          <cell r="G59">
            <v>11.78</v>
          </cell>
          <cell r="H59">
            <v>7.5</v>
          </cell>
          <cell r="I59">
            <v>8.7799999999999994</v>
          </cell>
          <cell r="J59">
            <v>7.59</v>
          </cell>
          <cell r="K59">
            <v>9.24</v>
          </cell>
          <cell r="L59">
            <v>9.7100000000000009</v>
          </cell>
          <cell r="M59">
            <v>9.86</v>
          </cell>
          <cell r="N59">
            <v>9.56</v>
          </cell>
          <cell r="O59">
            <v>7.5</v>
          </cell>
          <cell r="P59">
            <v>11.78</v>
          </cell>
        </row>
        <row r="60">
          <cell r="B60">
            <v>1000057</v>
          </cell>
          <cell r="C60" t="str">
            <v>Монтаж метална тръба до ф160</v>
          </cell>
          <cell r="D60" t="str">
            <v>труд/доставката на тръбата е срещу фактура</v>
          </cell>
          <cell r="E60" t="str">
            <v>м</v>
          </cell>
          <cell r="F60">
            <v>7</v>
          </cell>
          <cell r="G60">
            <v>13.16</v>
          </cell>
          <cell r="H60">
            <v>5</v>
          </cell>
          <cell r="I60">
            <v>5.8</v>
          </cell>
          <cell r="J60">
            <v>3.02</v>
          </cell>
          <cell r="K60">
            <v>5.28</v>
          </cell>
          <cell r="L60">
            <v>9.7100000000000009</v>
          </cell>
          <cell r="M60">
            <v>27.1</v>
          </cell>
          <cell r="N60">
            <v>5.57</v>
          </cell>
          <cell r="O60">
            <v>3.02</v>
          </cell>
          <cell r="P60">
            <v>27.1</v>
          </cell>
        </row>
        <row r="61">
          <cell r="B61">
            <v>1000058</v>
          </cell>
          <cell r="C61" t="str">
            <v>Направа на подложка с пясък и покриване с PVC лента-за един кабел</v>
          </cell>
          <cell r="D61" t="str">
            <v>10 см пясък,  над кабела втрои пласт 10 см пясък,  поставяне на лента с доставка на материали</v>
          </cell>
          <cell r="E61" t="str">
            <v>м</v>
          </cell>
          <cell r="F61">
            <v>3</v>
          </cell>
          <cell r="G61">
            <v>3.66</v>
          </cell>
          <cell r="H61">
            <v>2.5</v>
          </cell>
          <cell r="I61">
            <v>2.6</v>
          </cell>
          <cell r="J61">
            <v>3.5</v>
          </cell>
          <cell r="K61">
            <v>2.79</v>
          </cell>
          <cell r="L61">
            <v>4.6399999999999997</v>
          </cell>
          <cell r="M61">
            <v>2.8</v>
          </cell>
          <cell r="N61">
            <v>3.22</v>
          </cell>
          <cell r="O61">
            <v>2.5</v>
          </cell>
          <cell r="P61">
            <v>4.6399999999999997</v>
          </cell>
        </row>
        <row r="62">
          <cell r="B62">
            <v>1000059</v>
          </cell>
          <cell r="C62" t="str">
            <v>Направа на подложка с пясък и покриване с PVC лента-за повече от един кабел</v>
          </cell>
          <cell r="D62" t="str">
            <v>10 см пясък,  над кабела втрои пласт 10 см пясък,  поставяне на лента с доставка на материали</v>
          </cell>
          <cell r="E62" t="str">
            <v>м</v>
          </cell>
          <cell r="F62">
            <v>3.5</v>
          </cell>
          <cell r="G62">
            <v>4.22</v>
          </cell>
          <cell r="H62">
            <v>3</v>
          </cell>
          <cell r="I62">
            <v>3.14</v>
          </cell>
          <cell r="J62">
            <v>5.5</v>
          </cell>
          <cell r="K62">
            <v>3.77</v>
          </cell>
          <cell r="L62">
            <v>6.91</v>
          </cell>
          <cell r="M62">
            <v>3.3</v>
          </cell>
          <cell r="N62">
            <v>4.08</v>
          </cell>
          <cell r="O62">
            <v>3</v>
          </cell>
          <cell r="P62">
            <v>6.91</v>
          </cell>
        </row>
        <row r="63">
          <cell r="B63">
            <v>1000060</v>
          </cell>
          <cell r="C63" t="str">
            <v>Направа подложка за кабел с пясък и покриване с тухли-за един кабел</v>
          </cell>
          <cell r="D63" t="str">
            <v>10 см пясък,  над кабела втрои пласт 10 см пясък,  нареждане на тухли с доставка на материали</v>
          </cell>
          <cell r="E63" t="str">
            <v>м</v>
          </cell>
          <cell r="F63">
            <v>5.5</v>
          </cell>
          <cell r="G63">
            <v>6.73</v>
          </cell>
          <cell r="H63">
            <v>4.5</v>
          </cell>
          <cell r="I63">
            <v>5.31</v>
          </cell>
          <cell r="J63">
            <v>7</v>
          </cell>
          <cell r="K63">
            <v>4.95</v>
          </cell>
          <cell r="L63">
            <v>5.3</v>
          </cell>
          <cell r="M63">
            <v>5.6</v>
          </cell>
          <cell r="N63">
            <v>5.81</v>
          </cell>
          <cell r="O63">
            <v>4.5</v>
          </cell>
          <cell r="P63">
            <v>7</v>
          </cell>
        </row>
        <row r="64">
          <cell r="B64">
            <v>1000061</v>
          </cell>
          <cell r="C64" t="str">
            <v>Направа подложка за кабел с пясък и покриване с тухли за повече от един кабел</v>
          </cell>
          <cell r="D64" t="str">
            <v>10 см пясък,  над кабела втрои пласт 10 см пясък,  нареждане на тухли с доставка на материали</v>
          </cell>
          <cell r="E64" t="str">
            <v>м</v>
          </cell>
          <cell r="F64">
            <v>7.7</v>
          </cell>
          <cell r="G64">
            <v>7.38</v>
          </cell>
          <cell r="H64">
            <v>6</v>
          </cell>
          <cell r="I64">
            <v>7</v>
          </cell>
          <cell r="J64">
            <v>11.5</v>
          </cell>
          <cell r="K64">
            <v>6.12</v>
          </cell>
          <cell r="L64">
            <v>9.8000000000000007</v>
          </cell>
          <cell r="M64">
            <v>7.2</v>
          </cell>
          <cell r="N64">
            <v>6.76</v>
          </cell>
          <cell r="O64">
            <v>6</v>
          </cell>
          <cell r="P64">
            <v>11.5</v>
          </cell>
        </row>
        <row r="65">
          <cell r="B65">
            <v>1000062</v>
          </cell>
          <cell r="C65" t="str">
            <v>Монтаж на излазна тръба</v>
          </cell>
          <cell r="D65" t="str">
            <v>тръба до 3 м,  2.5"; отрязване,  пасване,  и прекрепване,  вкарване на кабела в тръбата и уплътняване горния край на тръбата с термошлаух ( PVC)</v>
          </cell>
          <cell r="E65" t="str">
            <v>бр.</v>
          </cell>
          <cell r="F65">
            <v>33</v>
          </cell>
          <cell r="G65">
            <v>22.95</v>
          </cell>
          <cell r="H65">
            <v>21</v>
          </cell>
          <cell r="I65">
            <v>15</v>
          </cell>
          <cell r="J65">
            <v>25</v>
          </cell>
          <cell r="K65">
            <v>19.010000000000002</v>
          </cell>
          <cell r="L65">
            <v>66.97</v>
          </cell>
          <cell r="M65">
            <v>24.5</v>
          </cell>
          <cell r="N65">
            <v>7.31</v>
          </cell>
          <cell r="O65">
            <v>7.31</v>
          </cell>
          <cell r="P65">
            <v>66.97</v>
          </cell>
        </row>
        <row r="66">
          <cell r="B66">
            <v>1000063</v>
          </cell>
          <cell r="C66" t="str">
            <v>Монтаж метална тръба по стълб/стена</v>
          </cell>
          <cell r="D66" t="str">
            <v>тръба до 3 м,  2.5"; отрязване,  пасване,  и прекрепване,  вкарване на кабела в тръбата,  двукратно боядисване и уплътняване горния край на тръбата с термошлаух</v>
          </cell>
          <cell r="E66" t="str">
            <v>бр.</v>
          </cell>
          <cell r="F66">
            <v>36</v>
          </cell>
          <cell r="G66">
            <v>44.56</v>
          </cell>
          <cell r="H66">
            <v>45</v>
          </cell>
          <cell r="I66">
            <v>35</v>
          </cell>
          <cell r="J66">
            <v>45.4</v>
          </cell>
          <cell r="K66">
            <v>50.5</v>
          </cell>
          <cell r="L66">
            <v>67.59</v>
          </cell>
          <cell r="M66">
            <v>26.8</v>
          </cell>
          <cell r="N66">
            <v>35.85</v>
          </cell>
          <cell r="O66">
            <v>26.8</v>
          </cell>
          <cell r="P66">
            <v>67.59</v>
          </cell>
        </row>
        <row r="67">
          <cell r="B67">
            <v>1000064</v>
          </cell>
          <cell r="C67" t="str">
            <v>Доставка и монтаж на метален шлаух до Æ40 с PVC покритие</v>
          </cell>
          <cell r="D67" t="str">
            <v>Закрепване,  включително крепежни елементи</v>
          </cell>
          <cell r="E67" t="str">
            <v>м</v>
          </cell>
          <cell r="F67">
            <v>6.5</v>
          </cell>
          <cell r="G67">
            <v>5.31</v>
          </cell>
          <cell r="H67">
            <v>5</v>
          </cell>
          <cell r="I67">
            <v>4.5</v>
          </cell>
          <cell r="J67">
            <v>5.5</v>
          </cell>
          <cell r="K67">
            <v>4.4000000000000004</v>
          </cell>
          <cell r="L67">
            <v>11.62</v>
          </cell>
          <cell r="M67">
            <v>6.5</v>
          </cell>
          <cell r="N67">
            <v>7.28</v>
          </cell>
          <cell r="O67">
            <v>4.4000000000000004</v>
          </cell>
          <cell r="P67">
            <v>11.62</v>
          </cell>
        </row>
        <row r="68">
          <cell r="B68">
            <v>1000065</v>
          </cell>
          <cell r="C68" t="str">
            <v>Монтаж на гофрирана тръба</v>
          </cell>
          <cell r="D68" t="str">
            <v>Закрепване,  включително крепежни елементи</v>
          </cell>
          <cell r="E68" t="str">
            <v>м</v>
          </cell>
          <cell r="F68">
            <v>3.5</v>
          </cell>
          <cell r="G68">
            <v>3.36</v>
          </cell>
          <cell r="H68">
            <v>3.5</v>
          </cell>
          <cell r="I68">
            <v>3.5</v>
          </cell>
          <cell r="J68">
            <v>2.1800000000000002</v>
          </cell>
          <cell r="K68">
            <v>2.97</v>
          </cell>
          <cell r="L68">
            <v>3.65</v>
          </cell>
          <cell r="M68">
            <v>2.74</v>
          </cell>
          <cell r="N68">
            <v>1.85</v>
          </cell>
          <cell r="O68">
            <v>1.85</v>
          </cell>
          <cell r="P68">
            <v>3.65</v>
          </cell>
        </row>
        <row r="69">
          <cell r="B69">
            <v>1000066</v>
          </cell>
          <cell r="C69" t="str">
            <v>Направа и монтаж репери за кабелни линии</v>
          </cell>
          <cell r="D69" t="str">
            <v>направа на стомано-бетонно реперно стълбче,  поставяне и надписване на репера,  и зариване и трамбоване на дупката</v>
          </cell>
          <cell r="E69" t="str">
            <v>бр.</v>
          </cell>
          <cell r="F69">
            <v>13</v>
          </cell>
          <cell r="G69">
            <v>15.56</v>
          </cell>
          <cell r="H69">
            <v>10</v>
          </cell>
          <cell r="I69">
            <v>12.22</v>
          </cell>
          <cell r="J69">
            <v>11.02</v>
          </cell>
          <cell r="K69">
            <v>12.6</v>
          </cell>
          <cell r="L69">
            <v>14</v>
          </cell>
          <cell r="M69">
            <v>14.4</v>
          </cell>
          <cell r="N69">
            <v>16.309999999999999</v>
          </cell>
          <cell r="O69">
            <v>10</v>
          </cell>
          <cell r="P69">
            <v>16.309999999999999</v>
          </cell>
        </row>
        <row r="70">
          <cell r="B70">
            <v>1000067</v>
          </cell>
          <cell r="C70" t="str">
            <v>Направа шахта за каб. колектор 0.6 м/0.9м</v>
          </cell>
          <cell r="D70" t="str">
            <v>изкоп,  кофраж,  армировка,  бетон, бетонов капак,  зариване</v>
          </cell>
          <cell r="E70" t="str">
            <v>бр.</v>
          </cell>
          <cell r="F70">
            <v>340</v>
          </cell>
          <cell r="G70">
            <v>410</v>
          </cell>
          <cell r="H70">
            <v>390</v>
          </cell>
          <cell r="I70">
            <v>280</v>
          </cell>
          <cell r="J70">
            <v>249.7</v>
          </cell>
          <cell r="K70">
            <v>375</v>
          </cell>
          <cell r="L70">
            <v>276.14999999999998</v>
          </cell>
          <cell r="M70">
            <v>281.47000000000003</v>
          </cell>
          <cell r="N70">
            <v>300.45</v>
          </cell>
          <cell r="O70">
            <v>249.7</v>
          </cell>
          <cell r="P70">
            <v>410</v>
          </cell>
        </row>
        <row r="71">
          <cell r="B71">
            <v>1000068</v>
          </cell>
          <cell r="C71" t="str">
            <v>Направа шахта за каб. колектор 1 м/1м</v>
          </cell>
          <cell r="D71" t="str">
            <v>изкоп,  кофраж,  армировка,  бетон, бетонов капак,  зариване</v>
          </cell>
          <cell r="E71" t="str">
            <v>бр.</v>
          </cell>
          <cell r="F71">
            <v>450</v>
          </cell>
          <cell r="G71">
            <v>460</v>
          </cell>
          <cell r="H71">
            <v>450</v>
          </cell>
          <cell r="I71">
            <v>400</v>
          </cell>
          <cell r="J71">
            <v>347.65</v>
          </cell>
          <cell r="K71">
            <v>463.38</v>
          </cell>
          <cell r="L71">
            <v>510</v>
          </cell>
          <cell r="M71">
            <v>360</v>
          </cell>
          <cell r="N71">
            <v>615.74</v>
          </cell>
          <cell r="O71">
            <v>347.65</v>
          </cell>
          <cell r="P71">
            <v>615.74</v>
          </cell>
        </row>
        <row r="72">
          <cell r="B72">
            <v>1000069</v>
          </cell>
          <cell r="C72" t="str">
            <v>Направа шахта за каб. колектор 1.7 м/1.2м</v>
          </cell>
          <cell r="D72" t="str">
            <v>изкоп,  кофраж,  армировка,  бетон, бетонов капак,  зариване</v>
          </cell>
          <cell r="E72" t="str">
            <v>бр.</v>
          </cell>
          <cell r="F72">
            <v>650</v>
          </cell>
          <cell r="G72">
            <v>667.02</v>
          </cell>
          <cell r="H72">
            <v>590</v>
          </cell>
          <cell r="I72">
            <v>602.91999999999996</v>
          </cell>
          <cell r="J72">
            <v>681</v>
          </cell>
          <cell r="K72">
            <v>610.42999999999995</v>
          </cell>
          <cell r="L72">
            <v>820</v>
          </cell>
          <cell r="M72">
            <v>540</v>
          </cell>
          <cell r="N72">
            <v>795.34</v>
          </cell>
          <cell r="O72">
            <v>540</v>
          </cell>
          <cell r="P72">
            <v>820</v>
          </cell>
        </row>
        <row r="73">
          <cell r="B73">
            <v>1000070</v>
          </cell>
          <cell r="C73" t="str">
            <v>Изкопаване на шахти за муфи</v>
          </cell>
          <cell r="D73" t="str">
            <v>изкопаване,  зариване,  трмбоване,  поставяне и надписване на репер</v>
          </cell>
          <cell r="E73" t="str">
            <v>бр</v>
          </cell>
          <cell r="F73">
            <v>35</v>
          </cell>
          <cell r="G73">
            <v>38.32</v>
          </cell>
          <cell r="H73">
            <v>30</v>
          </cell>
          <cell r="I73">
            <v>30</v>
          </cell>
          <cell r="J73">
            <v>35.29</v>
          </cell>
          <cell r="K73">
            <v>35.28</v>
          </cell>
          <cell r="L73">
            <v>19.98</v>
          </cell>
          <cell r="M73">
            <v>35.5</v>
          </cell>
          <cell r="N73">
            <v>22.73</v>
          </cell>
          <cell r="O73">
            <v>19.98</v>
          </cell>
          <cell r="P73">
            <v>38.32</v>
          </cell>
        </row>
        <row r="74">
          <cell r="B74">
            <v>1000071</v>
          </cell>
          <cell r="C74" t="str">
            <v>Засипване на колектор с пясък</v>
          </cell>
          <cell r="D74" t="str">
            <v>Доставка и разхвърляне на пясък</v>
          </cell>
          <cell r="E74" t="str">
            <v>м3</v>
          </cell>
          <cell r="F74">
            <v>36</v>
          </cell>
          <cell r="G74">
            <v>37.46</v>
          </cell>
          <cell r="H74">
            <v>36</v>
          </cell>
          <cell r="I74">
            <v>30</v>
          </cell>
          <cell r="J74">
            <v>40</v>
          </cell>
          <cell r="K74">
            <v>34.200000000000003</v>
          </cell>
          <cell r="L74">
            <v>55</v>
          </cell>
          <cell r="M74">
            <v>33.51</v>
          </cell>
          <cell r="N74">
            <v>25.17</v>
          </cell>
          <cell r="O74">
            <v>25.17</v>
          </cell>
          <cell r="P74">
            <v>55</v>
          </cell>
        </row>
        <row r="75">
          <cell r="B75">
            <v>1000072</v>
          </cell>
          <cell r="C75" t="str">
            <v xml:space="preserve">Направа на превръзки на кабели </v>
          </cell>
          <cell r="D75" t="str">
            <v>доставка и монтаж на превръзка</v>
          </cell>
          <cell r="E75" t="str">
            <v>бр.</v>
          </cell>
          <cell r="F75">
            <v>0.9</v>
          </cell>
          <cell r="G75">
            <v>0.94</v>
          </cell>
          <cell r="H75">
            <v>0.5</v>
          </cell>
          <cell r="I75">
            <v>0.5</v>
          </cell>
          <cell r="J75">
            <v>0.35</v>
          </cell>
          <cell r="K75">
            <v>0.72</v>
          </cell>
          <cell r="L75">
            <v>1.64</v>
          </cell>
          <cell r="M75">
            <v>0.38</v>
          </cell>
          <cell r="N75">
            <v>0.2</v>
          </cell>
          <cell r="O75">
            <v>0.2</v>
          </cell>
          <cell r="P75">
            <v>1.64</v>
          </cell>
        </row>
        <row r="76">
          <cell r="B76">
            <v>1000073</v>
          </cell>
          <cell r="C76" t="str">
            <v>Полагане на кабел НН по желязна конструкция</v>
          </cell>
          <cell r="D76" t="str">
            <v>Прикрепване на кабела със скоби, /включително  крепежни елементи/</v>
          </cell>
          <cell r="E76" t="str">
            <v>м</v>
          </cell>
          <cell r="F76">
            <v>3.1</v>
          </cell>
          <cell r="G76">
            <v>6.29</v>
          </cell>
          <cell r="H76">
            <v>2.5</v>
          </cell>
          <cell r="I76">
            <v>2.4</v>
          </cell>
          <cell r="J76">
            <v>3.29</v>
          </cell>
          <cell r="K76">
            <v>3.15</v>
          </cell>
          <cell r="L76">
            <v>1.78</v>
          </cell>
          <cell r="M76">
            <v>2.79</v>
          </cell>
          <cell r="N76">
            <v>1.4</v>
          </cell>
          <cell r="O76">
            <v>1.4</v>
          </cell>
          <cell r="P76">
            <v>6.29</v>
          </cell>
        </row>
        <row r="77">
          <cell r="B77">
            <v>1000074</v>
          </cell>
          <cell r="C77" t="str">
            <v>Полагане на кабел в тръба по конструкция</v>
          </cell>
          <cell r="D77" t="str">
            <v>закрепване на тръбата,  изтегляне на кабела</v>
          </cell>
          <cell r="E77" t="str">
            <v>м</v>
          </cell>
          <cell r="F77">
            <v>3.7</v>
          </cell>
          <cell r="G77">
            <v>3.22</v>
          </cell>
          <cell r="H77">
            <v>2.5</v>
          </cell>
          <cell r="I77">
            <v>2.4</v>
          </cell>
          <cell r="J77">
            <v>2.27</v>
          </cell>
          <cell r="K77">
            <v>3.13</v>
          </cell>
          <cell r="L77">
            <v>2.0699999999999998</v>
          </cell>
          <cell r="M77">
            <v>3.03</v>
          </cell>
          <cell r="N77">
            <v>1.58</v>
          </cell>
          <cell r="O77">
            <v>1.58</v>
          </cell>
          <cell r="P77">
            <v>3.7</v>
          </cell>
        </row>
        <row r="78">
          <cell r="B78">
            <v>1000075</v>
          </cell>
          <cell r="C78" t="str">
            <v>Полагане на кабел СрН по желязна конструкция</v>
          </cell>
          <cell r="D78" t="str">
            <v>Прикрепване на кабела със скоби, /включително  крепежни елементи/</v>
          </cell>
          <cell r="E78" t="str">
            <v>м</v>
          </cell>
          <cell r="F78">
            <v>3.7</v>
          </cell>
          <cell r="G78">
            <v>6</v>
          </cell>
          <cell r="H78">
            <v>3</v>
          </cell>
          <cell r="I78">
            <v>3</v>
          </cell>
          <cell r="J78">
            <v>5</v>
          </cell>
          <cell r="K78">
            <v>3.92</v>
          </cell>
          <cell r="L78">
            <v>1.93</v>
          </cell>
          <cell r="M78">
            <v>2.79</v>
          </cell>
          <cell r="N78">
            <v>1.68</v>
          </cell>
          <cell r="O78">
            <v>1.68</v>
          </cell>
          <cell r="P78">
            <v>6</v>
          </cell>
        </row>
        <row r="79">
          <cell r="B79">
            <v>1000076</v>
          </cell>
          <cell r="C79" t="str">
            <v>Полагане на кабел в изкоп до 3х50 мм2 включително</v>
          </cell>
          <cell r="D79" t="str">
            <v>пробутване на барабан,  развиване на кабела,  полагане,  отрязване и запушване</v>
          </cell>
          <cell r="E79" t="str">
            <v>м</v>
          </cell>
          <cell r="F79">
            <v>0.75</v>
          </cell>
          <cell r="G79">
            <v>0.93</v>
          </cell>
          <cell r="H79">
            <v>0.6</v>
          </cell>
          <cell r="I79">
            <v>0.5</v>
          </cell>
          <cell r="J79">
            <v>1.3</v>
          </cell>
          <cell r="K79">
            <v>0.77</v>
          </cell>
          <cell r="L79">
            <v>1.21</v>
          </cell>
          <cell r="M79">
            <v>0.7</v>
          </cell>
          <cell r="N79">
            <v>0.92</v>
          </cell>
          <cell r="O79">
            <v>0.5</v>
          </cell>
          <cell r="P79">
            <v>1.3</v>
          </cell>
        </row>
        <row r="80">
          <cell r="B80">
            <v>1000077</v>
          </cell>
          <cell r="C80" t="str">
            <v>Полагане на кабел в изкоп до 3х95 мм2 включително</v>
          </cell>
          <cell r="D80" t="str">
            <v>пробутване на барабан,  развиване на кабела,  полагане,  отрязване и запушване</v>
          </cell>
          <cell r="E80" t="str">
            <v>м</v>
          </cell>
          <cell r="F80">
            <v>1.1499999999999999</v>
          </cell>
          <cell r="G80">
            <v>0.91</v>
          </cell>
          <cell r="H80">
            <v>1</v>
          </cell>
          <cell r="I80">
            <v>1</v>
          </cell>
          <cell r="J80">
            <v>2</v>
          </cell>
          <cell r="K80">
            <v>1.08</v>
          </cell>
          <cell r="L80">
            <v>1.21</v>
          </cell>
          <cell r="M80">
            <v>1.25</v>
          </cell>
          <cell r="N80">
            <v>1.1100000000000001</v>
          </cell>
          <cell r="O80">
            <v>0.91</v>
          </cell>
          <cell r="P80">
            <v>2</v>
          </cell>
        </row>
        <row r="81">
          <cell r="B81">
            <v>1000078</v>
          </cell>
          <cell r="C81" t="str">
            <v>Полагане на кабел в изкоп над 3х120 мм2 включително</v>
          </cell>
          <cell r="D81" t="str">
            <v>пробутване на барабан,  развиване на кабела,  полагане,  отрязване и запушване</v>
          </cell>
          <cell r="E81" t="str">
            <v>м</v>
          </cell>
          <cell r="F81">
            <v>1.7</v>
          </cell>
          <cell r="G81">
            <v>1.73</v>
          </cell>
          <cell r="H81">
            <v>1.5</v>
          </cell>
          <cell r="I81">
            <v>1.5</v>
          </cell>
          <cell r="J81">
            <v>2</v>
          </cell>
          <cell r="K81">
            <v>1.56</v>
          </cell>
          <cell r="L81">
            <v>1.21</v>
          </cell>
          <cell r="M81">
            <v>1.75</v>
          </cell>
          <cell r="N81">
            <v>1.39</v>
          </cell>
          <cell r="O81">
            <v>1.21</v>
          </cell>
          <cell r="P81">
            <v>2</v>
          </cell>
        </row>
        <row r="82">
          <cell r="B82">
            <v>1000079</v>
          </cell>
          <cell r="C82" t="str">
            <v xml:space="preserve">Полагане на кабел СрН в изкоп до 95 мм2 включително-едно жило </v>
          </cell>
          <cell r="D82" t="str">
            <v>пробутване на барабан,  развиване на кабела,  полагане,  отрязване и запушване,  превръзки на 3-тефази с лента РVС.през 3м.</v>
          </cell>
          <cell r="E82" t="str">
            <v>м</v>
          </cell>
          <cell r="F82">
            <v>1.2</v>
          </cell>
          <cell r="G82">
            <v>1.06</v>
          </cell>
          <cell r="H82">
            <v>0.8</v>
          </cell>
          <cell r="I82">
            <v>0.9</v>
          </cell>
          <cell r="J82">
            <v>2</v>
          </cell>
          <cell r="K82">
            <v>1.08</v>
          </cell>
          <cell r="L82">
            <v>1.21</v>
          </cell>
          <cell r="M82">
            <v>1.4</v>
          </cell>
          <cell r="N82">
            <v>0.76</v>
          </cell>
          <cell r="O82">
            <v>0.76</v>
          </cell>
          <cell r="P82">
            <v>2</v>
          </cell>
        </row>
        <row r="83">
          <cell r="B83">
            <v>1000080</v>
          </cell>
          <cell r="C83" t="str">
            <v xml:space="preserve">Полагане на кабел СрН в изкоп над 120 мм2 включително-едно жило </v>
          </cell>
          <cell r="D83" t="str">
            <v>пробутване на барабан,  развиване на кабела,  полагане,  отрязване и запушване,  превръзки на 3-тефази с лента РVС.през 3м.</v>
          </cell>
          <cell r="E83" t="str">
            <v>м</v>
          </cell>
          <cell r="F83">
            <v>1.55</v>
          </cell>
          <cell r="G83">
            <v>1.64</v>
          </cell>
          <cell r="H83">
            <v>1.45</v>
          </cell>
          <cell r="I83">
            <v>1.4</v>
          </cell>
          <cell r="J83">
            <v>2</v>
          </cell>
          <cell r="K83">
            <v>1.48</v>
          </cell>
          <cell r="L83">
            <v>1.21</v>
          </cell>
          <cell r="M83">
            <v>1.7</v>
          </cell>
          <cell r="N83">
            <v>1.26</v>
          </cell>
          <cell r="O83">
            <v>1.21</v>
          </cell>
          <cell r="P83">
            <v>2</v>
          </cell>
        </row>
        <row r="84">
          <cell r="B84">
            <v>1000081</v>
          </cell>
          <cell r="C84" t="str">
            <v>Изтегляне кабел в тръба до 3х50 мм2 включително</v>
          </cell>
          <cell r="D84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4" t="str">
            <v>м</v>
          </cell>
          <cell r="F84">
            <v>1.25</v>
          </cell>
          <cell r="G84">
            <v>1.1599999999999999</v>
          </cell>
          <cell r="H84">
            <v>1</v>
          </cell>
          <cell r="I84">
            <v>1</v>
          </cell>
          <cell r="J84">
            <v>2</v>
          </cell>
          <cell r="K84">
            <v>1.08</v>
          </cell>
          <cell r="L84">
            <v>1.41</v>
          </cell>
          <cell r="M84">
            <v>1.5</v>
          </cell>
          <cell r="N84">
            <v>1.02</v>
          </cell>
          <cell r="O84">
            <v>1</v>
          </cell>
          <cell r="P84">
            <v>2</v>
          </cell>
        </row>
        <row r="85">
          <cell r="B85">
            <v>1000082</v>
          </cell>
          <cell r="C85" t="str">
            <v>Изтегляне кабел в тръба до 3х95 мм2 включително</v>
          </cell>
          <cell r="D85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5" t="str">
            <v>м</v>
          </cell>
          <cell r="F85">
            <v>1.6</v>
          </cell>
          <cell r="G85">
            <v>1.51</v>
          </cell>
          <cell r="H85">
            <v>1.3</v>
          </cell>
          <cell r="I85">
            <v>1.3</v>
          </cell>
          <cell r="J85">
            <v>2</v>
          </cell>
          <cell r="K85">
            <v>1.44</v>
          </cell>
          <cell r="L85">
            <v>1.41</v>
          </cell>
          <cell r="M85">
            <v>1.8</v>
          </cell>
          <cell r="N85">
            <v>1.2</v>
          </cell>
          <cell r="O85">
            <v>1.2</v>
          </cell>
          <cell r="P85">
            <v>2</v>
          </cell>
        </row>
        <row r="86">
          <cell r="B86">
            <v>1000083</v>
          </cell>
          <cell r="C86" t="str">
            <v>Изтегляне кабел в тръби над 3х120 мм2 ключително</v>
          </cell>
          <cell r="D86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6" t="str">
            <v>м</v>
          </cell>
          <cell r="F86">
            <v>2.2000000000000002</v>
          </cell>
          <cell r="G86">
            <v>2.06</v>
          </cell>
          <cell r="H86">
            <v>1.95</v>
          </cell>
          <cell r="I86">
            <v>1.8</v>
          </cell>
          <cell r="J86">
            <v>2</v>
          </cell>
          <cell r="K86">
            <v>1.98</v>
          </cell>
          <cell r="L86">
            <v>1.41</v>
          </cell>
          <cell r="M86">
            <v>2.27</v>
          </cell>
          <cell r="N86">
            <v>1.75</v>
          </cell>
          <cell r="O86">
            <v>1.41</v>
          </cell>
          <cell r="P86">
            <v>2.27</v>
          </cell>
        </row>
        <row r="87">
          <cell r="B87">
            <v>1000084</v>
          </cell>
          <cell r="C87" t="str">
            <v>Изтегляне на кабел СрН в тръби до 95 мм2 включително-едно жило</v>
          </cell>
          <cell r="D87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7" t="str">
            <v>м</v>
          </cell>
          <cell r="F87">
            <v>1.4</v>
          </cell>
          <cell r="G87">
            <v>1.1200000000000001</v>
          </cell>
          <cell r="H87">
            <v>1.52</v>
          </cell>
          <cell r="I87">
            <v>0.98</v>
          </cell>
          <cell r="J87">
            <v>2</v>
          </cell>
          <cell r="K87">
            <v>1.02</v>
          </cell>
          <cell r="L87">
            <v>1.41</v>
          </cell>
          <cell r="M87">
            <v>1.8</v>
          </cell>
          <cell r="N87">
            <v>0.83</v>
          </cell>
          <cell r="O87">
            <v>0.83</v>
          </cell>
          <cell r="P87">
            <v>2</v>
          </cell>
        </row>
        <row r="88">
          <cell r="B88">
            <v>1000085</v>
          </cell>
          <cell r="C88" t="str">
            <v>Изтегляне на кабел СрН в тръби над 120 мм2 включително-едно жило</v>
          </cell>
          <cell r="D88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8" t="str">
            <v>м</v>
          </cell>
          <cell r="F88">
            <v>1.9</v>
          </cell>
          <cell r="G88">
            <v>1.9</v>
          </cell>
          <cell r="H88">
            <v>1.7</v>
          </cell>
          <cell r="I88">
            <v>1.65</v>
          </cell>
          <cell r="J88">
            <v>2</v>
          </cell>
          <cell r="K88">
            <v>1.8</v>
          </cell>
          <cell r="L88">
            <v>1.51</v>
          </cell>
          <cell r="M88">
            <v>2</v>
          </cell>
          <cell r="N88">
            <v>1.57</v>
          </cell>
          <cell r="O88">
            <v>1.51</v>
          </cell>
          <cell r="P88">
            <v>2</v>
          </cell>
        </row>
        <row r="89">
          <cell r="B89">
            <v>1000086</v>
          </cell>
          <cell r="C89" t="str">
            <v>Изваждане на кабел от изкоп над 3х95+50/4х95/ мм2 включително</v>
          </cell>
          <cell r="D89" t="str">
            <v xml:space="preserve">изваждане от предварително изкопан изкоп </v>
          </cell>
          <cell r="E89" t="str">
            <v xml:space="preserve">м </v>
          </cell>
          <cell r="F89">
            <v>0.8</v>
          </cell>
          <cell r="G89">
            <v>0.84</v>
          </cell>
          <cell r="H89">
            <v>0.5</v>
          </cell>
          <cell r="I89">
            <v>0.5</v>
          </cell>
          <cell r="J89">
            <v>1.21</v>
          </cell>
          <cell r="K89">
            <v>0.72</v>
          </cell>
          <cell r="L89">
            <v>0.98</v>
          </cell>
          <cell r="M89">
            <v>0.9</v>
          </cell>
          <cell r="N89">
            <v>0.2</v>
          </cell>
          <cell r="O89">
            <v>0.2</v>
          </cell>
          <cell r="P89">
            <v>1.21</v>
          </cell>
        </row>
        <row r="90">
          <cell r="B90">
            <v>1000087</v>
          </cell>
          <cell r="C90" t="str">
            <v>Изваждане на кабел СрН от изкоп до 95 мм2 включително-за едно жило</v>
          </cell>
          <cell r="D90" t="str">
            <v xml:space="preserve">изваждане от предварително изкопан изкоп </v>
          </cell>
          <cell r="E90" t="str">
            <v>м</v>
          </cell>
          <cell r="F90">
            <v>0.75</v>
          </cell>
          <cell r="G90">
            <v>0.36</v>
          </cell>
          <cell r="H90">
            <v>0.5</v>
          </cell>
          <cell r="I90">
            <v>0.4</v>
          </cell>
          <cell r="J90">
            <v>1.21</v>
          </cell>
          <cell r="K90">
            <v>0.81</v>
          </cell>
          <cell r="L90">
            <v>0.49</v>
          </cell>
          <cell r="M90">
            <v>0.9</v>
          </cell>
          <cell r="N90">
            <v>0.2</v>
          </cell>
          <cell r="O90">
            <v>0.2</v>
          </cell>
          <cell r="P90">
            <v>1.21</v>
          </cell>
        </row>
        <row r="91">
          <cell r="B91">
            <v>1000088</v>
          </cell>
          <cell r="C91" t="str">
            <v>Изваждане на кабел СрН от изкоп над 120 мм2 включително-за едно жило</v>
          </cell>
          <cell r="D91" t="str">
            <v xml:space="preserve">изваждане от предварително изкопан изкоп </v>
          </cell>
          <cell r="E91" t="str">
            <v>м</v>
          </cell>
          <cell r="F91">
            <v>0.9</v>
          </cell>
          <cell r="G91">
            <v>0.56999999999999995</v>
          </cell>
          <cell r="H91">
            <v>0.5</v>
          </cell>
          <cell r="I91">
            <v>0.3</v>
          </cell>
          <cell r="J91">
            <v>1.21</v>
          </cell>
          <cell r="K91">
            <v>0.9</v>
          </cell>
          <cell r="L91">
            <v>0.69</v>
          </cell>
          <cell r="M91">
            <v>0.9</v>
          </cell>
          <cell r="N91">
            <v>0.21</v>
          </cell>
          <cell r="O91">
            <v>0.21</v>
          </cell>
          <cell r="P91">
            <v>1.21</v>
          </cell>
        </row>
        <row r="92">
          <cell r="B92">
            <v>1000089</v>
          </cell>
          <cell r="C92" t="str">
            <v>Доставка и монтаж на кабелни марки (комплект релефна PVC)</v>
          </cell>
          <cell r="D92" t="str">
            <v>В двата края на кабела,  с направа надпис и монтаж на същата</v>
          </cell>
          <cell r="E92" t="str">
            <v>ком</v>
          </cell>
          <cell r="F92">
            <v>1.7</v>
          </cell>
          <cell r="G92">
            <v>2.14</v>
          </cell>
          <cell r="H92">
            <v>2.06</v>
          </cell>
          <cell r="I92">
            <v>1</v>
          </cell>
          <cell r="J92">
            <v>2.5</v>
          </cell>
          <cell r="K92">
            <v>1.8</v>
          </cell>
          <cell r="L92">
            <v>1.6</v>
          </cell>
          <cell r="M92">
            <v>1.62</v>
          </cell>
          <cell r="N92">
            <v>6.29</v>
          </cell>
          <cell r="O92">
            <v>1</v>
          </cell>
          <cell r="P92">
            <v>6.29</v>
          </cell>
        </row>
        <row r="93">
          <cell r="B93">
            <v>1000090</v>
          </cell>
          <cell r="C93" t="str">
            <v>Направа на кабелна глава НН до 3х70+35 мм2  (4х70 мм2) включително  (за 4-те жила)</v>
          </cell>
          <cell r="D93" t="str">
            <v>направа на разделка, кербоване на обувки, бандажиране, закрепване към съоръжението</v>
          </cell>
          <cell r="E93" t="str">
            <v>бр.</v>
          </cell>
          <cell r="F93">
            <v>25</v>
          </cell>
          <cell r="G93">
            <v>27.76</v>
          </cell>
          <cell r="H93">
            <v>24.6</v>
          </cell>
          <cell r="I93">
            <v>24.5</v>
          </cell>
          <cell r="J93">
            <v>27.22</v>
          </cell>
          <cell r="K93">
            <v>23</v>
          </cell>
          <cell r="L93">
            <v>26.38</v>
          </cell>
          <cell r="M93">
            <v>13.07</v>
          </cell>
          <cell r="N93">
            <v>28.88</v>
          </cell>
          <cell r="O93">
            <v>13.07</v>
          </cell>
          <cell r="P93">
            <v>28.88</v>
          </cell>
        </row>
        <row r="94">
          <cell r="B94">
            <v>1000091</v>
          </cell>
          <cell r="C94" t="str">
            <v>Направа на кабелна глава НН над 3х95+50 мм2  (4х95 мм2) включително  (за 4-те жила)</v>
          </cell>
          <cell r="D94" t="str">
            <v>направа на разделка, кербоване на обувки, бандажиране, закрепване към съоръжението</v>
          </cell>
          <cell r="E94" t="str">
            <v>бр.</v>
          </cell>
          <cell r="F94">
            <v>32</v>
          </cell>
          <cell r="G94">
            <v>30.25</v>
          </cell>
          <cell r="H94">
            <v>28</v>
          </cell>
          <cell r="I94">
            <v>28</v>
          </cell>
          <cell r="J94">
            <v>30.24</v>
          </cell>
          <cell r="K94">
            <v>26.32</v>
          </cell>
          <cell r="L94">
            <v>33.42</v>
          </cell>
          <cell r="M94">
            <v>13.07</v>
          </cell>
          <cell r="N94">
            <v>31.11</v>
          </cell>
          <cell r="O94">
            <v>13.07</v>
          </cell>
          <cell r="P94">
            <v>33.42</v>
          </cell>
        </row>
        <row r="95">
          <cell r="B95">
            <v>1000092</v>
          </cell>
          <cell r="C95" t="str">
            <v>Направа на кабелна глава СрН,  комплект за три жила</v>
          </cell>
          <cell r="D95" t="str">
            <v>направа на разделка,  кербоване на обувки,  монтаж на кабелна глава,  бандажиране,  заземяване,  ел. подвързване към съоръжението</v>
          </cell>
          <cell r="E95" t="str">
            <v>бр.</v>
          </cell>
          <cell r="F95">
            <v>98</v>
          </cell>
          <cell r="G95">
            <v>88.25</v>
          </cell>
          <cell r="H95">
            <v>90</v>
          </cell>
          <cell r="I95">
            <v>90</v>
          </cell>
          <cell r="J95">
            <v>75.599999999999994</v>
          </cell>
          <cell r="K95">
            <v>90</v>
          </cell>
          <cell r="L95">
            <v>52</v>
          </cell>
          <cell r="M95">
            <v>89.1</v>
          </cell>
          <cell r="N95">
            <v>83.11</v>
          </cell>
          <cell r="O95">
            <v>52</v>
          </cell>
          <cell r="P95">
            <v>98</v>
          </cell>
        </row>
        <row r="96">
          <cell r="B96">
            <v>1000093</v>
          </cell>
          <cell r="C96" t="str">
            <v>Направа на кабелна глава СрН за едно жило-ремонт</v>
          </cell>
          <cell r="D96" t="str">
            <v>направа на разделка,  кербоване на обувки,  монтаж на кабелна глава,  бандажиране,  заземяване,  ел. подвързване към съоръжението</v>
          </cell>
          <cell r="E96" t="str">
            <v>бр.</v>
          </cell>
          <cell r="F96">
            <v>35</v>
          </cell>
          <cell r="G96">
            <v>39.229999999999997</v>
          </cell>
          <cell r="H96">
            <v>38</v>
          </cell>
          <cell r="I96">
            <v>30</v>
          </cell>
          <cell r="J96">
            <v>24.19</v>
          </cell>
          <cell r="K96">
            <v>32.64</v>
          </cell>
          <cell r="L96">
            <v>27.22</v>
          </cell>
          <cell r="M96">
            <v>29.7</v>
          </cell>
          <cell r="N96">
            <v>19.75</v>
          </cell>
          <cell r="O96">
            <v>19.75</v>
          </cell>
          <cell r="P96">
            <v>39.229999999999997</v>
          </cell>
        </row>
        <row r="97">
          <cell r="B97">
            <v>1000094</v>
          </cell>
          <cell r="C97" t="str">
            <v>Направа на кабелни муфи до 3х70+35 мм2  (4х70 мм2) включително  (за 4-те жила)</v>
          </cell>
          <cell r="D97" t="str">
            <v>направа на разделка,  кербоване на втулки и монтаж на муфа</v>
          </cell>
          <cell r="E97" t="str">
            <v>бр.</v>
          </cell>
          <cell r="F97">
            <v>41</v>
          </cell>
          <cell r="G97">
            <v>42</v>
          </cell>
          <cell r="H97">
            <v>35</v>
          </cell>
          <cell r="I97">
            <v>38.28</v>
          </cell>
          <cell r="J97">
            <v>30.24</v>
          </cell>
          <cell r="K97">
            <v>40.5</v>
          </cell>
          <cell r="L97">
            <v>38.56</v>
          </cell>
          <cell r="M97">
            <v>33.86</v>
          </cell>
          <cell r="N97">
            <v>31.5</v>
          </cell>
          <cell r="O97">
            <v>30.24</v>
          </cell>
          <cell r="P97">
            <v>42</v>
          </cell>
        </row>
        <row r="98">
          <cell r="B98">
            <v>1000095</v>
          </cell>
          <cell r="C98" t="str">
            <v>Направа на кабелни муфи над 3х95+50 мм2  (4х95 мм2) включително  (за 4-те жила)</v>
          </cell>
          <cell r="D98" t="str">
            <v>направа на разделка,  кербоване на втулки и монтаж на муфа</v>
          </cell>
          <cell r="E98" t="str">
            <v>бр.</v>
          </cell>
          <cell r="F98">
            <v>55</v>
          </cell>
          <cell r="G98">
            <v>54.89</v>
          </cell>
          <cell r="H98">
            <v>45</v>
          </cell>
          <cell r="I98">
            <v>45</v>
          </cell>
          <cell r="J98">
            <v>45.36</v>
          </cell>
          <cell r="K98">
            <v>55</v>
          </cell>
          <cell r="L98">
            <v>45.66</v>
          </cell>
          <cell r="M98">
            <v>33.86</v>
          </cell>
          <cell r="N98">
            <v>40.07</v>
          </cell>
          <cell r="O98">
            <v>33.86</v>
          </cell>
          <cell r="P98">
            <v>55</v>
          </cell>
        </row>
        <row r="99">
          <cell r="B99">
            <v>1000096</v>
          </cell>
          <cell r="C99" t="str">
            <v>Направа на муфа СрН- за едно жило</v>
          </cell>
          <cell r="D99" t="str">
            <v>направа на разделка,  кербоване на съединител,  монтаж на муфа</v>
          </cell>
          <cell r="E99" t="str">
            <v>бр.</v>
          </cell>
          <cell r="F99">
            <v>80</v>
          </cell>
          <cell r="G99">
            <v>75.010000000000005</v>
          </cell>
          <cell r="H99">
            <v>80</v>
          </cell>
          <cell r="I99">
            <v>80</v>
          </cell>
          <cell r="J99">
            <v>60</v>
          </cell>
          <cell r="K99">
            <v>78</v>
          </cell>
          <cell r="L99">
            <v>59.27</v>
          </cell>
          <cell r="M99">
            <v>80</v>
          </cell>
          <cell r="N99">
            <v>78.489999999999995</v>
          </cell>
          <cell r="O99">
            <v>59.27</v>
          </cell>
          <cell r="P99">
            <v>80</v>
          </cell>
        </row>
        <row r="100">
          <cell r="B100">
            <v>1000097</v>
          </cell>
          <cell r="C100" t="str">
            <v>Направа на преходна муфа СрН  (за три жила)</v>
          </cell>
          <cell r="D100" t="str">
            <v>направа на разделка,  кербоване на съединител,  монтаж на муфа</v>
          </cell>
          <cell r="E100" t="str">
            <v>бр.</v>
          </cell>
          <cell r="F100">
            <v>240</v>
          </cell>
          <cell r="G100">
            <v>215.34</v>
          </cell>
          <cell r="H100">
            <v>200</v>
          </cell>
          <cell r="I100">
            <v>200.5</v>
          </cell>
          <cell r="J100">
            <v>190</v>
          </cell>
          <cell r="K100">
            <v>210</v>
          </cell>
          <cell r="L100">
            <v>139.97999999999999</v>
          </cell>
          <cell r="M100">
            <v>150</v>
          </cell>
          <cell r="N100">
            <v>166.22</v>
          </cell>
          <cell r="O100">
            <v>139.97999999999999</v>
          </cell>
          <cell r="P100">
            <v>240</v>
          </cell>
        </row>
        <row r="101">
          <cell r="B101">
            <v>1000098</v>
          </cell>
          <cell r="C101" t="str">
            <v>Направа на преходна муфа СрН  (за едно жило-ремонт)</v>
          </cell>
          <cell r="D101" t="str">
            <v>направа на разделка,  кербоване на съединител,  монтаж на муфа</v>
          </cell>
          <cell r="E101" t="str">
            <v>бр.</v>
          </cell>
          <cell r="F101">
            <v>78</v>
          </cell>
          <cell r="G101">
            <v>75.02</v>
          </cell>
          <cell r="H101">
            <v>70</v>
          </cell>
          <cell r="I101">
            <v>60</v>
          </cell>
          <cell r="J101">
            <v>65</v>
          </cell>
          <cell r="K101">
            <v>55</v>
          </cell>
          <cell r="L101">
            <v>39.979999999999997</v>
          </cell>
          <cell r="M101">
            <v>80</v>
          </cell>
          <cell r="N101">
            <v>55.4</v>
          </cell>
          <cell r="O101">
            <v>39.979999999999997</v>
          </cell>
          <cell r="P101">
            <v>80</v>
          </cell>
        </row>
        <row r="102">
          <cell r="B102">
            <v>1000099</v>
          </cell>
          <cell r="C102" t="str">
            <v>Възстановяване на външна изолация на кабел</v>
          </cell>
          <cell r="D102" t="str">
            <v>навиване на херметизираща лента</v>
          </cell>
          <cell r="E102" t="str">
            <v>бр.</v>
          </cell>
          <cell r="F102">
            <v>11.5</v>
          </cell>
          <cell r="G102">
            <v>8.33</v>
          </cell>
          <cell r="H102">
            <v>10</v>
          </cell>
          <cell r="I102">
            <v>2</v>
          </cell>
          <cell r="J102">
            <v>15</v>
          </cell>
          <cell r="K102">
            <v>12.07</v>
          </cell>
          <cell r="L102">
            <v>9.98</v>
          </cell>
          <cell r="M102">
            <v>3.41</v>
          </cell>
          <cell r="N102">
            <v>9.23</v>
          </cell>
          <cell r="O102">
            <v>2</v>
          </cell>
          <cell r="P102">
            <v>15</v>
          </cell>
        </row>
        <row r="103">
          <cell r="B103">
            <v>1000100</v>
          </cell>
          <cell r="C103" t="str">
            <v xml:space="preserve">Подвързване на кабел към съществуващо табло / съоръжение </v>
          </cell>
          <cell r="D103" t="str">
            <v>направа на разделка, бандажиране, присъединяване към тоководещи части и закрепване (механично) към съоръжението (когато не се използват кабелни обувки и термосвиваем ръкав)</v>
          </cell>
          <cell r="E103" t="str">
            <v>бр.</v>
          </cell>
          <cell r="F103">
            <v>5</v>
          </cell>
          <cell r="G103">
            <v>3.18</v>
          </cell>
          <cell r="H103">
            <v>9</v>
          </cell>
          <cell r="I103">
            <v>5.8</v>
          </cell>
          <cell r="J103">
            <v>7.56</v>
          </cell>
          <cell r="K103">
            <v>3.78</v>
          </cell>
          <cell r="L103">
            <v>4.96</v>
          </cell>
          <cell r="M103">
            <v>4.54</v>
          </cell>
          <cell r="N103">
            <v>7.39</v>
          </cell>
          <cell r="O103">
            <v>3.18</v>
          </cell>
          <cell r="P103">
            <v>9</v>
          </cell>
        </row>
        <row r="104">
          <cell r="B104">
            <v>1000101</v>
          </cell>
          <cell r="C104" t="str">
            <v>Сфазировка на кабелна линия НН  (за 3-те жила)</v>
          </cell>
          <cell r="D104" t="str">
            <v>Определяне реда на фазите и ел. подвързване към съоръжението</v>
          </cell>
          <cell r="E104" t="str">
            <v>бр.</v>
          </cell>
          <cell r="F104">
            <v>7</v>
          </cell>
          <cell r="G104">
            <v>9</v>
          </cell>
          <cell r="H104">
            <v>4</v>
          </cell>
          <cell r="I104">
            <v>4</v>
          </cell>
          <cell r="J104">
            <v>12.1</v>
          </cell>
          <cell r="K104">
            <v>7.06</v>
          </cell>
          <cell r="L104">
            <v>11.36</v>
          </cell>
          <cell r="M104">
            <v>8.1</v>
          </cell>
          <cell r="N104">
            <v>6.46</v>
          </cell>
          <cell r="O104">
            <v>4</v>
          </cell>
          <cell r="P104">
            <v>12.1</v>
          </cell>
        </row>
        <row r="105">
          <cell r="B105">
            <v>1000102</v>
          </cell>
          <cell r="C105" t="str">
            <v>Сфазировка на кабелна линия СрН  (за 3-те жила)</v>
          </cell>
          <cell r="D105" t="str">
            <v>Определяне реда на фазите и ел. подвързване към съоръжението</v>
          </cell>
          <cell r="E105" t="str">
            <v>бр.</v>
          </cell>
          <cell r="F105">
            <v>11</v>
          </cell>
          <cell r="G105">
            <v>15</v>
          </cell>
          <cell r="H105">
            <v>10</v>
          </cell>
          <cell r="I105">
            <v>10</v>
          </cell>
          <cell r="J105">
            <v>15.12</v>
          </cell>
          <cell r="K105">
            <v>10.91</v>
          </cell>
          <cell r="L105">
            <v>30.41</v>
          </cell>
          <cell r="M105">
            <v>8</v>
          </cell>
          <cell r="N105">
            <v>10.16</v>
          </cell>
          <cell r="P105">
            <v>30.41</v>
          </cell>
        </row>
        <row r="106">
          <cell r="B106">
            <v>1000103</v>
          </cell>
          <cell r="C106" t="str">
            <v>Направа на фундамент  (от инертни материали)</v>
          </cell>
          <cell r="D106" t="str">
            <v>направа на изкоп,  полагане на бетона,  зидане с тухли или бетон блокчета+ арматура (измерва се целият фундамент)</v>
          </cell>
          <cell r="E106" t="str">
            <v>м3</v>
          </cell>
          <cell r="F106">
            <v>185</v>
          </cell>
          <cell r="G106">
            <v>190.55</v>
          </cell>
          <cell r="H106">
            <v>90</v>
          </cell>
          <cell r="I106">
            <v>120</v>
          </cell>
          <cell r="J106">
            <v>235</v>
          </cell>
          <cell r="K106">
            <v>118.45</v>
          </cell>
          <cell r="L106">
            <v>161.07</v>
          </cell>
          <cell r="M106">
            <v>190</v>
          </cell>
          <cell r="N106">
            <v>118.6</v>
          </cell>
          <cell r="O106">
            <v>90</v>
          </cell>
          <cell r="P106">
            <v>235</v>
          </cell>
        </row>
        <row r="107">
          <cell r="B107">
            <v>1000104</v>
          </cell>
          <cell r="C107" t="str">
            <v>Монтаж ШК</v>
          </cell>
          <cell r="D107" t="str">
            <v>Изкоп и механичен монтаж на касета</v>
          </cell>
          <cell r="E107" t="str">
            <v>бр.</v>
          </cell>
          <cell r="F107">
            <v>78</v>
          </cell>
          <cell r="G107">
            <v>80.89</v>
          </cell>
          <cell r="H107">
            <v>80</v>
          </cell>
          <cell r="I107">
            <v>80</v>
          </cell>
          <cell r="J107">
            <v>40</v>
          </cell>
          <cell r="K107">
            <v>80.34</v>
          </cell>
          <cell r="L107">
            <v>24.52</v>
          </cell>
          <cell r="M107">
            <v>65.42</v>
          </cell>
          <cell r="N107">
            <v>68.23</v>
          </cell>
          <cell r="O107">
            <v>24.52</v>
          </cell>
          <cell r="P107">
            <v>80.89</v>
          </cell>
        </row>
        <row r="108">
          <cell r="B108">
            <v>1000105</v>
          </cell>
          <cell r="C108" t="str">
            <v>Демонтаж на ШК</v>
          </cell>
          <cell r="D108" t="str">
            <v>Разкачане на кабели и механичен демонтаж на касета</v>
          </cell>
          <cell r="E108" t="str">
            <v>бр.</v>
          </cell>
          <cell r="F108">
            <v>30</v>
          </cell>
          <cell r="G108">
            <v>23.69</v>
          </cell>
          <cell r="H108">
            <v>25</v>
          </cell>
          <cell r="I108">
            <v>20</v>
          </cell>
          <cell r="J108">
            <v>15.12</v>
          </cell>
          <cell r="K108">
            <v>30</v>
          </cell>
          <cell r="L108">
            <v>5</v>
          </cell>
          <cell r="M108">
            <v>25.92</v>
          </cell>
          <cell r="N108">
            <v>21.24</v>
          </cell>
          <cell r="O108">
            <v>5</v>
          </cell>
          <cell r="P108">
            <v>30</v>
          </cell>
        </row>
        <row r="109">
          <cell r="B109">
            <v>1000106</v>
          </cell>
          <cell r="C109" t="str">
            <v>Монтаж РК</v>
          </cell>
          <cell r="D109" t="str">
            <v>Механичен монтаж на кутия</v>
          </cell>
          <cell r="E109" t="str">
            <v>бр.</v>
          </cell>
          <cell r="F109">
            <v>23</v>
          </cell>
          <cell r="G109">
            <v>23</v>
          </cell>
          <cell r="H109">
            <v>15</v>
          </cell>
          <cell r="I109">
            <v>15</v>
          </cell>
          <cell r="J109">
            <v>12.1</v>
          </cell>
          <cell r="K109">
            <v>29.24</v>
          </cell>
          <cell r="L109">
            <v>18</v>
          </cell>
          <cell r="M109">
            <v>18</v>
          </cell>
          <cell r="N109">
            <v>18.47</v>
          </cell>
          <cell r="O109">
            <v>12.1</v>
          </cell>
          <cell r="P109">
            <v>29.24</v>
          </cell>
        </row>
        <row r="110">
          <cell r="B110">
            <v>1000107</v>
          </cell>
          <cell r="C110" t="str">
            <v>Демонтаж на РК</v>
          </cell>
          <cell r="D110" t="str">
            <v>разкачане на кабели и механичен демонтаж на кутия</v>
          </cell>
          <cell r="E110" t="str">
            <v>бр.</v>
          </cell>
          <cell r="F110">
            <v>10.5</v>
          </cell>
          <cell r="G110">
            <v>13</v>
          </cell>
          <cell r="H110">
            <v>5</v>
          </cell>
          <cell r="I110">
            <v>4</v>
          </cell>
          <cell r="J110">
            <v>12.1</v>
          </cell>
          <cell r="K110">
            <v>13</v>
          </cell>
          <cell r="L110">
            <v>3.21</v>
          </cell>
          <cell r="M110">
            <v>11.88</v>
          </cell>
          <cell r="N110">
            <v>3.69</v>
          </cell>
          <cell r="O110">
            <v>3.21</v>
          </cell>
          <cell r="P110">
            <v>13</v>
          </cell>
        </row>
        <row r="111">
          <cell r="B111">
            <v>1000108</v>
          </cell>
          <cell r="C111" t="str">
            <v>Монтаж на отклонителна кутия,  КК3,  БДЖ К 100 на стълб</v>
          </cell>
          <cell r="D111" t="str">
            <v>направа стойка,  монтаж на кутия и присъединяване на кабелите,  укрепване със скоби</v>
          </cell>
          <cell r="E111" t="str">
            <v>бр.</v>
          </cell>
          <cell r="F111">
            <v>13.5</v>
          </cell>
          <cell r="G111">
            <v>19.59</v>
          </cell>
          <cell r="H111">
            <v>12</v>
          </cell>
          <cell r="I111">
            <v>10</v>
          </cell>
          <cell r="J111">
            <v>29.38</v>
          </cell>
          <cell r="K111">
            <v>15.08</v>
          </cell>
          <cell r="L111">
            <v>12.05</v>
          </cell>
          <cell r="M111">
            <v>14.5</v>
          </cell>
          <cell r="N111">
            <v>9.23</v>
          </cell>
          <cell r="O111">
            <v>9.23</v>
          </cell>
          <cell r="P111">
            <v>29.38</v>
          </cell>
        </row>
        <row r="112">
          <cell r="B112">
            <v>1000109</v>
          </cell>
          <cell r="C112" t="str">
            <v>Монтаж на табло в/у фундамент</v>
          </cell>
          <cell r="D112" t="str">
            <v xml:space="preserve">монтаж на таблото  (вкл. крепежните елементи) </v>
          </cell>
          <cell r="E112" t="str">
            <v>бр.</v>
          </cell>
          <cell r="F112">
            <v>75</v>
          </cell>
          <cell r="G112">
            <v>75</v>
          </cell>
          <cell r="H112">
            <v>60</v>
          </cell>
          <cell r="I112">
            <v>48.72</v>
          </cell>
          <cell r="J112">
            <v>34.99</v>
          </cell>
          <cell r="K112">
            <v>75</v>
          </cell>
          <cell r="L112">
            <v>22.9</v>
          </cell>
          <cell r="M112">
            <v>64.78</v>
          </cell>
          <cell r="N112">
            <v>69.87</v>
          </cell>
          <cell r="O112">
            <v>22.9</v>
          </cell>
          <cell r="P112">
            <v>75</v>
          </cell>
        </row>
        <row r="113">
          <cell r="B113">
            <v>1000110</v>
          </cell>
          <cell r="C113" t="str">
            <v>Монтаж табло до 5 електромера включително-на стена</v>
          </cell>
          <cell r="D113" t="str">
            <v>прикрепване на таблото, включително крепежните елементи при геометричен център на таблото 1.7 м.</v>
          </cell>
          <cell r="E113" t="str">
            <v>бр.</v>
          </cell>
          <cell r="F113">
            <v>33</v>
          </cell>
          <cell r="G113">
            <v>35</v>
          </cell>
          <cell r="H113">
            <v>28</v>
          </cell>
          <cell r="I113">
            <v>29</v>
          </cell>
          <cell r="J113">
            <v>22.25</v>
          </cell>
          <cell r="K113">
            <v>29.55</v>
          </cell>
          <cell r="L113">
            <v>12</v>
          </cell>
          <cell r="M113">
            <v>29.16</v>
          </cell>
          <cell r="N113">
            <v>46.97</v>
          </cell>
          <cell r="O113">
            <v>12</v>
          </cell>
          <cell r="P113">
            <v>46.97</v>
          </cell>
        </row>
        <row r="114">
          <cell r="B114">
            <v>1000111</v>
          </cell>
          <cell r="C114" t="str">
            <v>Монтаж табло до 5 електромера включително-на стълб</v>
          </cell>
          <cell r="D114" t="str">
            <v>прикрепване на таблото, включително крепежните елементи при геометричен център на таблото 1.7 м.</v>
          </cell>
          <cell r="E114" t="str">
            <v>бр.</v>
          </cell>
          <cell r="F114">
            <v>30</v>
          </cell>
          <cell r="G114">
            <v>26.95</v>
          </cell>
          <cell r="H114">
            <v>29</v>
          </cell>
          <cell r="I114">
            <v>29</v>
          </cell>
          <cell r="J114">
            <v>25</v>
          </cell>
          <cell r="K114">
            <v>30.7</v>
          </cell>
          <cell r="L114">
            <v>12</v>
          </cell>
          <cell r="M114">
            <v>29.7</v>
          </cell>
          <cell r="N114">
            <v>39.950000000000003</v>
          </cell>
          <cell r="O114">
            <v>12</v>
          </cell>
          <cell r="P114">
            <v>39.950000000000003</v>
          </cell>
        </row>
        <row r="115">
          <cell r="B115">
            <v>1000112</v>
          </cell>
          <cell r="C115" t="str">
            <v xml:space="preserve">Монтаж табло до 15 електромера включително </v>
          </cell>
          <cell r="D115" t="str">
            <v>прикрепване на таблото, включително крепежните елементи при геометричен център на таблото 1.7 м.</v>
          </cell>
          <cell r="E115" t="str">
            <v>бр.</v>
          </cell>
          <cell r="F115">
            <v>58</v>
          </cell>
          <cell r="G115">
            <v>53</v>
          </cell>
          <cell r="H115">
            <v>50</v>
          </cell>
          <cell r="I115">
            <v>50</v>
          </cell>
          <cell r="J115">
            <v>30</v>
          </cell>
          <cell r="K115">
            <v>51.18</v>
          </cell>
          <cell r="L115">
            <v>18.600000000000001</v>
          </cell>
          <cell r="M115">
            <v>48</v>
          </cell>
          <cell r="N115">
            <v>72.099999999999994</v>
          </cell>
          <cell r="O115">
            <v>18.600000000000001</v>
          </cell>
          <cell r="P115">
            <v>72.099999999999994</v>
          </cell>
        </row>
        <row r="116">
          <cell r="B116">
            <v>1000113</v>
          </cell>
          <cell r="C116" t="str">
            <v>Монтаж табло над 15 електромера</v>
          </cell>
          <cell r="D116" t="str">
            <v>прикрепване на таблото, включително крепежните елементи при геометричен център на таблото 1.7 м.</v>
          </cell>
          <cell r="E116" t="str">
            <v>бр.</v>
          </cell>
          <cell r="F116">
            <v>75</v>
          </cell>
          <cell r="G116">
            <v>72</v>
          </cell>
          <cell r="H116">
            <v>60</v>
          </cell>
          <cell r="I116">
            <v>55</v>
          </cell>
          <cell r="J116">
            <v>70</v>
          </cell>
          <cell r="K116">
            <v>68.290000000000006</v>
          </cell>
          <cell r="L116">
            <v>22.32</v>
          </cell>
          <cell r="M116">
            <v>100</v>
          </cell>
          <cell r="N116">
            <v>90.57</v>
          </cell>
          <cell r="O116">
            <v>22.32</v>
          </cell>
          <cell r="P116">
            <v>100</v>
          </cell>
        </row>
        <row r="117">
          <cell r="B117">
            <v>1000114</v>
          </cell>
          <cell r="C117" t="str">
            <v>Демонтаж на табло</v>
          </cell>
          <cell r="D117" t="str">
            <v>откачване на проводници и сваляне на табло</v>
          </cell>
          <cell r="E117" t="str">
            <v>бр.</v>
          </cell>
          <cell r="F117">
            <v>21</v>
          </cell>
          <cell r="G117">
            <v>20</v>
          </cell>
          <cell r="H117">
            <v>20</v>
          </cell>
          <cell r="I117">
            <v>17</v>
          </cell>
          <cell r="J117">
            <v>9.83</v>
          </cell>
          <cell r="K117">
            <v>18.03</v>
          </cell>
          <cell r="L117">
            <v>6.9</v>
          </cell>
          <cell r="M117">
            <v>18.36</v>
          </cell>
          <cell r="N117">
            <v>11.08</v>
          </cell>
          <cell r="O117">
            <v>6.9</v>
          </cell>
          <cell r="P117">
            <v>21</v>
          </cell>
        </row>
        <row r="118">
          <cell r="B118">
            <v>1000115</v>
          </cell>
          <cell r="C118" t="str">
            <v>Доставка на касета</v>
          </cell>
          <cell r="D118" t="str">
            <v>по оферта</v>
          </cell>
          <cell r="E118" t="str">
            <v>бр.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B119">
            <v>1000116</v>
          </cell>
          <cell r="C119" t="str">
            <v>Доставка на табло-електромерно</v>
          </cell>
          <cell r="D119" t="str">
            <v>по оферта</v>
          </cell>
          <cell r="E119" t="str">
            <v>бр.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B120">
            <v>1000117</v>
          </cell>
          <cell r="C120" t="str">
            <v>Демонтаж 1ф електромер</v>
          </cell>
          <cell r="D120" t="str">
            <v>демонтаж на закрепването и демонтаж на опроводяването</v>
          </cell>
          <cell r="E120" t="str">
            <v>бр.</v>
          </cell>
          <cell r="F120">
            <v>4.7</v>
          </cell>
          <cell r="G120">
            <v>4.32</v>
          </cell>
          <cell r="H120">
            <v>3</v>
          </cell>
          <cell r="I120">
            <v>3</v>
          </cell>
          <cell r="J120">
            <v>3.78</v>
          </cell>
          <cell r="K120">
            <v>4.5</v>
          </cell>
          <cell r="L120">
            <v>2.4900000000000002</v>
          </cell>
          <cell r="M120">
            <v>2.4900000000000002</v>
          </cell>
          <cell r="N120">
            <v>2.77</v>
          </cell>
          <cell r="O120">
            <v>2.4900000000000002</v>
          </cell>
          <cell r="P120">
            <v>4.7</v>
          </cell>
        </row>
        <row r="121">
          <cell r="B121">
            <v>1000118</v>
          </cell>
          <cell r="C121" t="str">
            <v>Монтаж 1ф електромер</v>
          </cell>
          <cell r="D121" t="str">
            <v>поставяне и подвързване</v>
          </cell>
          <cell r="E121" t="str">
            <v>бр.</v>
          </cell>
          <cell r="F121">
            <v>9.3000000000000007</v>
          </cell>
          <cell r="G121">
            <v>8.16</v>
          </cell>
          <cell r="H121">
            <v>7</v>
          </cell>
          <cell r="I121">
            <v>7.5</v>
          </cell>
          <cell r="J121">
            <v>6.05</v>
          </cell>
          <cell r="K121">
            <v>9</v>
          </cell>
          <cell r="L121">
            <v>5.2</v>
          </cell>
          <cell r="M121">
            <v>3.78</v>
          </cell>
          <cell r="N121">
            <v>5.08</v>
          </cell>
          <cell r="O121">
            <v>3.78</v>
          </cell>
          <cell r="P121">
            <v>9.3000000000000007</v>
          </cell>
        </row>
        <row r="122">
          <cell r="B122">
            <v>1000119</v>
          </cell>
          <cell r="C122" t="str">
            <v>Демонтаж 3ф директен електромер</v>
          </cell>
          <cell r="D122" t="str">
            <v>демонтаж на закрепването и демонтаж на опроводяването</v>
          </cell>
          <cell r="E122" t="str">
            <v>бр.</v>
          </cell>
          <cell r="F122">
            <v>6.1</v>
          </cell>
          <cell r="G122">
            <v>4.9000000000000004</v>
          </cell>
          <cell r="H122">
            <v>5</v>
          </cell>
          <cell r="I122">
            <v>3.5</v>
          </cell>
          <cell r="J122">
            <v>6.05</v>
          </cell>
          <cell r="K122">
            <v>5.4</v>
          </cell>
          <cell r="L122">
            <v>2.4900000000000002</v>
          </cell>
          <cell r="M122">
            <v>3.78</v>
          </cell>
          <cell r="N122">
            <v>3.23</v>
          </cell>
          <cell r="O122">
            <v>2.4900000000000002</v>
          </cell>
          <cell r="P122">
            <v>6.1</v>
          </cell>
        </row>
        <row r="123">
          <cell r="B123">
            <v>1000120</v>
          </cell>
          <cell r="C123" t="str">
            <v>Монтаж 3ф директен електромер</v>
          </cell>
          <cell r="D123" t="str">
            <v>или трифазен индиректен електромер/поставяне и подвързване</v>
          </cell>
          <cell r="E123" t="str">
            <v>бр.</v>
          </cell>
          <cell r="F123">
            <v>12.3</v>
          </cell>
          <cell r="G123">
            <v>10.53</v>
          </cell>
          <cell r="H123">
            <v>10</v>
          </cell>
          <cell r="I123">
            <v>9.5</v>
          </cell>
          <cell r="J123">
            <v>9.07</v>
          </cell>
          <cell r="K123">
            <v>11.7</v>
          </cell>
          <cell r="L123">
            <v>5.98</v>
          </cell>
          <cell r="M123">
            <v>5.73</v>
          </cell>
          <cell r="N123">
            <v>6.12</v>
          </cell>
          <cell r="O123">
            <v>5.73</v>
          </cell>
          <cell r="P123">
            <v>12.3</v>
          </cell>
        </row>
        <row r="124">
          <cell r="B124">
            <v>1000121</v>
          </cell>
          <cell r="C124" t="str">
            <v>Монтаж на тарифен превключвател с предпазител</v>
          </cell>
          <cell r="D124" t="str">
            <v>поставяне и подвързване</v>
          </cell>
          <cell r="E124" t="str">
            <v>бр.</v>
          </cell>
          <cell r="F124">
            <v>7.5</v>
          </cell>
          <cell r="G124">
            <v>9.3800000000000008</v>
          </cell>
          <cell r="H124">
            <v>6</v>
          </cell>
          <cell r="I124">
            <v>2.5</v>
          </cell>
          <cell r="J124">
            <v>3.78</v>
          </cell>
          <cell r="K124">
            <v>7.2</v>
          </cell>
          <cell r="L124">
            <v>2.98</v>
          </cell>
          <cell r="M124">
            <v>2.4900000000000002</v>
          </cell>
          <cell r="N124">
            <v>3.12</v>
          </cell>
          <cell r="O124">
            <v>2.4900000000000002</v>
          </cell>
          <cell r="P124">
            <v>9.3800000000000008</v>
          </cell>
        </row>
        <row r="125">
          <cell r="B125">
            <v>1000122</v>
          </cell>
          <cell r="C125" t="str">
            <v>Монтаж на автоматичен предпазител НН</v>
          </cell>
          <cell r="D125" t="str">
            <v>поставяне и подвързване/МАП</v>
          </cell>
          <cell r="E125" t="str">
            <v>бр.</v>
          </cell>
          <cell r="F125">
            <v>2.2999999999999998</v>
          </cell>
          <cell r="G125">
            <v>2.79</v>
          </cell>
          <cell r="H125">
            <v>2</v>
          </cell>
          <cell r="I125">
            <v>2</v>
          </cell>
          <cell r="J125">
            <v>2.27</v>
          </cell>
          <cell r="K125">
            <v>3</v>
          </cell>
          <cell r="L125">
            <v>1.5</v>
          </cell>
          <cell r="M125">
            <v>1.52</v>
          </cell>
          <cell r="N125">
            <v>1.66</v>
          </cell>
          <cell r="O125">
            <v>1.5</v>
          </cell>
          <cell r="P125">
            <v>3</v>
          </cell>
        </row>
        <row r="126">
          <cell r="B126">
            <v>1000123</v>
          </cell>
          <cell r="C126" t="str">
            <v>Монтаж на автоматичен прекъсвач НН</v>
          </cell>
          <cell r="D126" t="str">
            <v>поставяне и подвързване/АП</v>
          </cell>
          <cell r="E126" t="str">
            <v>бр.</v>
          </cell>
          <cell r="F126">
            <v>17</v>
          </cell>
          <cell r="G126">
            <v>15.43</v>
          </cell>
          <cell r="H126">
            <v>25</v>
          </cell>
          <cell r="I126">
            <v>15</v>
          </cell>
          <cell r="J126">
            <v>60</v>
          </cell>
          <cell r="K126">
            <v>15.5</v>
          </cell>
          <cell r="L126">
            <v>9.6</v>
          </cell>
          <cell r="M126">
            <v>11.52</v>
          </cell>
          <cell r="N126">
            <v>21.24</v>
          </cell>
          <cell r="O126">
            <v>9.6</v>
          </cell>
          <cell r="P126">
            <v>60</v>
          </cell>
        </row>
        <row r="127">
          <cell r="B127">
            <v>1000124</v>
          </cell>
          <cell r="C127" t="str">
            <v>Монтаж на мощностен разединител СрН</v>
          </cell>
          <cell r="D127" t="str">
            <v>Закрепване с болтове,  монтаж на тръби към РЛЗ-два броя,  центроване на земен и линеен нож  и мех.блокировка между тях,  заземяване</v>
          </cell>
          <cell r="E127" t="str">
            <v>бр.</v>
          </cell>
          <cell r="F127">
            <v>135</v>
          </cell>
          <cell r="G127">
            <v>142.74</v>
          </cell>
          <cell r="H127">
            <v>150</v>
          </cell>
          <cell r="I127">
            <v>115</v>
          </cell>
          <cell r="J127">
            <v>115.34</v>
          </cell>
          <cell r="K127">
            <v>140.35</v>
          </cell>
          <cell r="L127">
            <v>111.34</v>
          </cell>
          <cell r="M127">
            <v>108.41</v>
          </cell>
          <cell r="N127">
            <v>103.34</v>
          </cell>
          <cell r="O127">
            <v>103.34</v>
          </cell>
          <cell r="P127">
            <v>150</v>
          </cell>
        </row>
        <row r="128">
          <cell r="B128">
            <v>1000125</v>
          </cell>
          <cell r="C128" t="str">
            <v>Демонтаж на автоматичен предпазител НН</v>
          </cell>
          <cell r="D128" t="str">
            <v>разкачане на проводниците и изолиране и демонт. предпазител</v>
          </cell>
          <cell r="E128" t="str">
            <v>бр.</v>
          </cell>
          <cell r="F128">
            <v>1.5</v>
          </cell>
          <cell r="G128">
            <v>1.78</v>
          </cell>
          <cell r="H128">
            <v>1.46</v>
          </cell>
          <cell r="I128">
            <v>1</v>
          </cell>
          <cell r="J128">
            <v>1.51</v>
          </cell>
          <cell r="K128">
            <v>1.62</v>
          </cell>
          <cell r="L128">
            <v>0.45</v>
          </cell>
          <cell r="M128">
            <v>1.19</v>
          </cell>
          <cell r="N128">
            <v>0.92</v>
          </cell>
          <cell r="O128">
            <v>0.45</v>
          </cell>
          <cell r="P128">
            <v>1.78</v>
          </cell>
        </row>
        <row r="129">
          <cell r="B129">
            <v>1000126</v>
          </cell>
          <cell r="C129" t="str">
            <v>Демонтаж на автоматичен прекъсвач НН</v>
          </cell>
          <cell r="D129" t="str">
            <v>разкачане  на проводниците и  изолиране и демонт. прекъсвач</v>
          </cell>
          <cell r="E129" t="str">
            <v>бр.</v>
          </cell>
          <cell r="F129">
            <v>8.3000000000000007</v>
          </cell>
          <cell r="G129">
            <v>8.2100000000000009</v>
          </cell>
          <cell r="H129">
            <v>5</v>
          </cell>
          <cell r="I129">
            <v>8</v>
          </cell>
          <cell r="J129">
            <v>7.56</v>
          </cell>
          <cell r="K129">
            <v>4.49</v>
          </cell>
          <cell r="L129">
            <v>0.45</v>
          </cell>
          <cell r="M129">
            <v>4.5</v>
          </cell>
          <cell r="N129">
            <v>10.16</v>
          </cell>
          <cell r="O129">
            <v>0.45</v>
          </cell>
          <cell r="P129">
            <v>10.16</v>
          </cell>
        </row>
        <row r="130">
          <cell r="B130">
            <v>1000127</v>
          </cell>
          <cell r="C130" t="str">
            <v>Демонтаж на мощностен разединител СрН</v>
          </cell>
          <cell r="D130" t="str">
            <v>Развиване на гайки, смъкване на разеденителя от килията, демонтаж болтови връзки към съб.шини и кабели СрН, демонтаж тръби към РЛЗ, демонтаж заземление</v>
          </cell>
          <cell r="E130" t="str">
            <v>бр.</v>
          </cell>
          <cell r="F130">
            <v>45</v>
          </cell>
          <cell r="G130">
            <v>39.28</v>
          </cell>
          <cell r="H130">
            <v>32</v>
          </cell>
          <cell r="I130">
            <v>25</v>
          </cell>
          <cell r="J130">
            <v>37.799999999999997</v>
          </cell>
          <cell r="K130">
            <v>32.36</v>
          </cell>
          <cell r="L130">
            <v>41.75</v>
          </cell>
          <cell r="M130">
            <v>32</v>
          </cell>
          <cell r="N130">
            <v>46.17</v>
          </cell>
          <cell r="O130">
            <v>25</v>
          </cell>
          <cell r="P130">
            <v>46.17</v>
          </cell>
        </row>
        <row r="131">
          <cell r="B131">
            <v>1000128</v>
          </cell>
          <cell r="C131" t="str">
            <v>Направа фундамент за БКТП за една трафомашина</v>
          </cell>
          <cell r="D131" t="str">
            <v>изкоп,  кофраж,  бетон,  арматура,  тръби за кабели</v>
          </cell>
          <cell r="E131" t="str">
            <v>бр.</v>
          </cell>
          <cell r="F131">
            <v>2500</v>
          </cell>
          <cell r="G131">
            <v>2200</v>
          </cell>
          <cell r="H131">
            <v>2400</v>
          </cell>
          <cell r="I131">
            <v>2400</v>
          </cell>
          <cell r="J131">
            <v>1300</v>
          </cell>
          <cell r="K131">
            <v>2449.3200000000002</v>
          </cell>
          <cell r="L131">
            <v>2185</v>
          </cell>
          <cell r="M131">
            <v>2800</v>
          </cell>
          <cell r="N131">
            <v>1566.14</v>
          </cell>
          <cell r="O131">
            <v>1300</v>
          </cell>
          <cell r="P131">
            <v>2800</v>
          </cell>
        </row>
        <row r="132">
          <cell r="B132">
            <v>1000129</v>
          </cell>
          <cell r="C132" t="str">
            <v>Направа фундамент за БКТП за две трафомашини</v>
          </cell>
          <cell r="D132" t="str">
            <v>изкоп,  кофраж,  бетон,  арматура,  тръби за кабели</v>
          </cell>
          <cell r="E132" t="str">
            <v>бр.</v>
          </cell>
          <cell r="F132">
            <v>4000</v>
          </cell>
          <cell r="G132">
            <v>4200</v>
          </cell>
          <cell r="H132">
            <v>3900</v>
          </cell>
          <cell r="I132">
            <v>3696.49</v>
          </cell>
          <cell r="J132">
            <v>2700</v>
          </cell>
          <cell r="K132">
            <v>4315</v>
          </cell>
          <cell r="L132">
            <v>2850</v>
          </cell>
          <cell r="M132">
            <v>3852.3</v>
          </cell>
          <cell r="N132">
            <v>2038.84</v>
          </cell>
          <cell r="O132">
            <v>2038.84</v>
          </cell>
          <cell r="P132">
            <v>4315</v>
          </cell>
        </row>
        <row r="133">
          <cell r="B133">
            <v>1000130</v>
          </cell>
          <cell r="C133" t="str">
            <v>Монтаж на БКТП</v>
          </cell>
          <cell r="D133" t="str">
            <v>нивелиране,  заваряване,  подмазаване на фуги и свързване към заземителен контур</v>
          </cell>
          <cell r="E133" t="str">
            <v>бр.</v>
          </cell>
          <cell r="F133">
            <v>410</v>
          </cell>
          <cell r="G133">
            <v>262.05</v>
          </cell>
          <cell r="H133">
            <v>420</v>
          </cell>
          <cell r="I133">
            <v>350</v>
          </cell>
          <cell r="J133">
            <v>850</v>
          </cell>
          <cell r="K133">
            <v>400</v>
          </cell>
          <cell r="L133">
            <v>350</v>
          </cell>
          <cell r="M133">
            <v>500</v>
          </cell>
          <cell r="N133">
            <v>420.52</v>
          </cell>
          <cell r="O133">
            <v>262.05</v>
          </cell>
          <cell r="P133">
            <v>850</v>
          </cell>
        </row>
        <row r="134">
          <cell r="B134">
            <v>1000131</v>
          </cell>
          <cell r="C134" t="str">
            <v>Монтаж на БКТП /двойно/</v>
          </cell>
          <cell r="D134" t="str">
            <v>нивелиране,  заваряване и подмазаване на фуги,  свързване към заземителен контур с направа хидроизол.връзка м/ду двете</v>
          </cell>
          <cell r="E134" t="str">
            <v>бр.</v>
          </cell>
          <cell r="F134">
            <v>550</v>
          </cell>
          <cell r="G134">
            <v>366.47</v>
          </cell>
          <cell r="H134">
            <v>700</v>
          </cell>
          <cell r="I134">
            <v>550</v>
          </cell>
          <cell r="J134">
            <v>1300</v>
          </cell>
          <cell r="K134">
            <v>690</v>
          </cell>
          <cell r="L134">
            <v>450</v>
          </cell>
          <cell r="M134">
            <v>750</v>
          </cell>
          <cell r="N134">
            <v>675.95</v>
          </cell>
          <cell r="O134">
            <v>366.47</v>
          </cell>
          <cell r="P134">
            <v>1300</v>
          </cell>
        </row>
        <row r="135">
          <cell r="B135">
            <v>1000132</v>
          </cell>
          <cell r="C135" t="str">
            <v>Монтаж на трафомашина до 400KVA включително за БКТП/ТП</v>
          </cell>
          <cell r="D135" t="str">
            <v>монтаж на машината,  застопоряване,  заземяване,  подвързване кабели НН и СрН</v>
          </cell>
          <cell r="E135" t="str">
            <v>бр.</v>
          </cell>
          <cell r="F135">
            <v>300</v>
          </cell>
          <cell r="G135">
            <v>184.76</v>
          </cell>
          <cell r="H135">
            <v>350</v>
          </cell>
          <cell r="I135">
            <v>180</v>
          </cell>
          <cell r="J135">
            <v>247.32</v>
          </cell>
          <cell r="K135">
            <v>350</v>
          </cell>
          <cell r="L135">
            <v>322.33999999999997</v>
          </cell>
          <cell r="M135">
            <v>300</v>
          </cell>
          <cell r="N135">
            <v>299.60000000000002</v>
          </cell>
          <cell r="O135">
            <v>180</v>
          </cell>
          <cell r="P135">
            <v>350</v>
          </cell>
        </row>
        <row r="136">
          <cell r="B136">
            <v>1000133</v>
          </cell>
          <cell r="C136" t="str">
            <v>Демонтаж на трафомашина до 400KVA включително за БКТП/ТП</v>
          </cell>
          <cell r="D136" t="str">
            <v>разкачане на кабели НН и СрН,  демонтаж на машината от БКТП/ТП и натоварване</v>
          </cell>
          <cell r="E136" t="str">
            <v>бр.</v>
          </cell>
          <cell r="F136">
            <v>185</v>
          </cell>
          <cell r="G136">
            <v>118.64</v>
          </cell>
          <cell r="H136">
            <v>140</v>
          </cell>
          <cell r="I136">
            <v>180</v>
          </cell>
          <cell r="J136">
            <v>247.32</v>
          </cell>
          <cell r="K136">
            <v>135</v>
          </cell>
          <cell r="L136">
            <v>159.44</v>
          </cell>
          <cell r="M136">
            <v>150</v>
          </cell>
          <cell r="N136">
            <v>229.07</v>
          </cell>
          <cell r="O136">
            <v>118.64</v>
          </cell>
          <cell r="P136">
            <v>247.32</v>
          </cell>
        </row>
        <row r="137">
          <cell r="B137">
            <v>1000134</v>
          </cell>
          <cell r="C137" t="str">
            <v>Демонтаж и монтаж на трафомашина до 400KVA включително за БКТП/ТП</v>
          </cell>
          <cell r="D137" t="str">
            <v>демонтаж и монтаж на машината,  разкачане и подвързване на кабели НН и СрН,  застопоряване,  заземяване  (вкл. товаро-разтоварните работи)</v>
          </cell>
          <cell r="E137" t="str">
            <v>бр.</v>
          </cell>
          <cell r="F137">
            <v>410</v>
          </cell>
          <cell r="G137">
            <v>235.17</v>
          </cell>
          <cell r="H137">
            <v>400</v>
          </cell>
          <cell r="I137">
            <v>340</v>
          </cell>
          <cell r="J137">
            <v>450</v>
          </cell>
          <cell r="K137">
            <v>405</v>
          </cell>
          <cell r="L137">
            <v>400</v>
          </cell>
          <cell r="M137">
            <v>407.7</v>
          </cell>
          <cell r="N137">
            <v>422.07</v>
          </cell>
          <cell r="O137">
            <v>235.17</v>
          </cell>
          <cell r="P137">
            <v>450</v>
          </cell>
        </row>
        <row r="138">
          <cell r="B138">
            <v>1000135</v>
          </cell>
          <cell r="C138" t="str">
            <v>Монтаж на трафомашина над 630KVA включително за БКТП/ТП</v>
          </cell>
          <cell r="D138" t="str">
            <v>монтаж на машината,  застопоряване,  заземяване,  подвързване кабели НН и СрН</v>
          </cell>
          <cell r="E138" t="str">
            <v>бр.</v>
          </cell>
          <cell r="F138">
            <v>330</v>
          </cell>
          <cell r="G138">
            <v>184.76</v>
          </cell>
          <cell r="H138">
            <v>380</v>
          </cell>
          <cell r="I138">
            <v>300</v>
          </cell>
          <cell r="J138">
            <v>319.68</v>
          </cell>
          <cell r="K138">
            <v>400</v>
          </cell>
          <cell r="L138">
            <v>472.18</v>
          </cell>
          <cell r="M138">
            <v>350</v>
          </cell>
          <cell r="N138">
            <v>346.58</v>
          </cell>
          <cell r="O138">
            <v>184.76</v>
          </cell>
          <cell r="P138">
            <v>472.18</v>
          </cell>
        </row>
        <row r="139">
          <cell r="B139">
            <v>1000136</v>
          </cell>
          <cell r="C139" t="str">
            <v>Демонтаж на трафомашина над 630KVA включително за БКТП/ТП</v>
          </cell>
          <cell r="D139" t="str">
            <v>разкачане на кабели НН и СрН,  демонтаж на машината от БКТП/ТП и натоварване</v>
          </cell>
          <cell r="E139" t="str">
            <v>бр.</v>
          </cell>
          <cell r="F139">
            <v>230</v>
          </cell>
          <cell r="G139">
            <v>118.64</v>
          </cell>
          <cell r="H139">
            <v>180</v>
          </cell>
          <cell r="I139">
            <v>300</v>
          </cell>
          <cell r="J139">
            <v>319.68</v>
          </cell>
          <cell r="K139">
            <v>198</v>
          </cell>
          <cell r="L139">
            <v>234.32</v>
          </cell>
          <cell r="M139">
            <v>200</v>
          </cell>
          <cell r="N139">
            <v>233.77</v>
          </cell>
          <cell r="O139">
            <v>118.64</v>
          </cell>
          <cell r="P139">
            <v>319.68</v>
          </cell>
        </row>
        <row r="140">
          <cell r="B140">
            <v>1000137</v>
          </cell>
          <cell r="C140" t="str">
            <v>Демонтаж и монтаж на трафомашина над 630KVA включително за БКТП/ТП</v>
          </cell>
          <cell r="D140" t="str">
            <v>демонтаж и монтаж на машината,  разкачане и подвързване на кабели НН и СрН,  застопоряване,  заземяване  (вкл. товаро-разтоварните работи)</v>
          </cell>
          <cell r="E140" t="str">
            <v>бр.</v>
          </cell>
          <cell r="F140">
            <v>470</v>
          </cell>
          <cell r="G140">
            <v>235.17</v>
          </cell>
          <cell r="H140">
            <v>480</v>
          </cell>
          <cell r="I140">
            <v>340</v>
          </cell>
          <cell r="J140">
            <v>500</v>
          </cell>
          <cell r="K140">
            <v>480</v>
          </cell>
          <cell r="L140">
            <v>650</v>
          </cell>
          <cell r="M140">
            <v>494.1</v>
          </cell>
          <cell r="N140">
            <v>491.73</v>
          </cell>
          <cell r="O140">
            <v>235.17</v>
          </cell>
          <cell r="P140">
            <v>650</v>
          </cell>
        </row>
        <row r="141">
          <cell r="B141">
            <v>1000138</v>
          </cell>
          <cell r="C141" t="str">
            <v>Монтаж на трафомашина до 400KVA включително за МТП</v>
          </cell>
          <cell r="D141" t="str">
            <v>монтаж на машината,  застопоряване,  заземяване,  подвързване кабели НН и спусъци</v>
          </cell>
          <cell r="E141" t="str">
            <v>бр.</v>
          </cell>
          <cell r="F141">
            <v>320</v>
          </cell>
          <cell r="G141">
            <v>184.76</v>
          </cell>
          <cell r="H141">
            <v>360</v>
          </cell>
          <cell r="I141">
            <v>180</v>
          </cell>
          <cell r="J141">
            <v>289.44</v>
          </cell>
          <cell r="K141">
            <v>360</v>
          </cell>
          <cell r="L141">
            <v>322.33999999999997</v>
          </cell>
          <cell r="M141">
            <v>321.3</v>
          </cell>
          <cell r="N141">
            <v>299.60000000000002</v>
          </cell>
          <cell r="O141">
            <v>180</v>
          </cell>
          <cell r="P141">
            <v>360</v>
          </cell>
        </row>
        <row r="142">
          <cell r="B142">
            <v>1000139</v>
          </cell>
          <cell r="C142" t="str">
            <v>Демонтаж на трафомашина до 400KVA включително за МТП</v>
          </cell>
          <cell r="D142" t="str">
            <v>разкачане на кабели НН и спусъци СрН,  демонтаж на машината от МТП</v>
          </cell>
          <cell r="E142" t="str">
            <v>бр.</v>
          </cell>
          <cell r="F142">
            <v>200</v>
          </cell>
          <cell r="G142">
            <v>118.64</v>
          </cell>
          <cell r="H142">
            <v>180</v>
          </cell>
          <cell r="I142">
            <v>180</v>
          </cell>
          <cell r="J142">
            <v>259.2</v>
          </cell>
          <cell r="K142">
            <v>126</v>
          </cell>
          <cell r="L142">
            <v>159.44</v>
          </cell>
          <cell r="M142">
            <v>305.10000000000002</v>
          </cell>
          <cell r="N142">
            <v>186.95</v>
          </cell>
          <cell r="O142">
            <v>118.64</v>
          </cell>
          <cell r="P142">
            <v>305.10000000000002</v>
          </cell>
        </row>
        <row r="143">
          <cell r="B143">
            <v>1000140</v>
          </cell>
          <cell r="C143" t="str">
            <v>Демонтаж и монтаж на трафомашина до 400KVA включително за МТП</v>
          </cell>
          <cell r="D143" t="str">
            <v>демонтаж и монтаж на машината,  разкачане и подвързване на кабели НН и СрН,  застопоряване,  заземяване  (вкл. товаро-разтоварните работи)</v>
          </cell>
          <cell r="E143" t="str">
            <v>бр.</v>
          </cell>
          <cell r="F143">
            <v>400</v>
          </cell>
          <cell r="G143">
            <v>235.17</v>
          </cell>
          <cell r="H143">
            <v>420</v>
          </cell>
          <cell r="I143">
            <v>340</v>
          </cell>
          <cell r="J143">
            <v>400</v>
          </cell>
          <cell r="K143">
            <v>405</v>
          </cell>
          <cell r="L143">
            <v>420</v>
          </cell>
          <cell r="M143">
            <v>353.7</v>
          </cell>
          <cell r="N143">
            <v>412.03</v>
          </cell>
          <cell r="O143">
            <v>235.17</v>
          </cell>
          <cell r="P143">
            <v>420</v>
          </cell>
        </row>
        <row r="144">
          <cell r="B144">
            <v>1000141</v>
          </cell>
          <cell r="C144" t="str">
            <v>Монтаж на табло ГТ</v>
          </cell>
          <cell r="D144" t="str">
            <v>прикрепване на таблото включително крепежните елементи,  ошиновка и подвързване на кабелите,  шинна с/ма и заз.контур,  надписни табели</v>
          </cell>
          <cell r="E144" t="str">
            <v>бр.</v>
          </cell>
          <cell r="F144">
            <v>100</v>
          </cell>
          <cell r="G144">
            <v>88.45</v>
          </cell>
          <cell r="H144">
            <v>95</v>
          </cell>
          <cell r="I144">
            <v>95</v>
          </cell>
          <cell r="J144">
            <v>120.96</v>
          </cell>
          <cell r="K144">
            <v>90</v>
          </cell>
          <cell r="L144">
            <v>67.959999999999994</v>
          </cell>
          <cell r="M144">
            <v>124.2</v>
          </cell>
          <cell r="N144">
            <v>98.61</v>
          </cell>
          <cell r="O144">
            <v>67.959999999999994</v>
          </cell>
          <cell r="P144">
            <v>124.2</v>
          </cell>
        </row>
        <row r="145">
          <cell r="B145">
            <v>1000142</v>
          </cell>
          <cell r="C145" t="str">
            <v>Монтаж на табло РТ</v>
          </cell>
          <cell r="D145" t="str">
            <v>прикрепване на таблото включително крепежните елементи,  ошиновка и подвързване на кабелите,  шинна с/ма и заз.контур,  надписни табели</v>
          </cell>
          <cell r="E145" t="str">
            <v>бр.</v>
          </cell>
          <cell r="F145">
            <v>78</v>
          </cell>
          <cell r="G145">
            <v>70.69</v>
          </cell>
          <cell r="H145">
            <v>65</v>
          </cell>
          <cell r="I145">
            <v>70</v>
          </cell>
          <cell r="J145">
            <v>120.96</v>
          </cell>
          <cell r="K145">
            <v>49.5</v>
          </cell>
          <cell r="L145">
            <v>59.94</v>
          </cell>
          <cell r="M145">
            <v>110.16</v>
          </cell>
          <cell r="N145">
            <v>98.61</v>
          </cell>
          <cell r="O145">
            <v>49.5</v>
          </cell>
          <cell r="P145">
            <v>120.96</v>
          </cell>
        </row>
        <row r="146">
          <cell r="B146">
            <v>1000143</v>
          </cell>
          <cell r="C146" t="str">
            <v>Демонтаж на табло ГТ</v>
          </cell>
          <cell r="D146" t="str">
            <v>разкачане на кабели  и изолиране и демонт. на таблото</v>
          </cell>
          <cell r="E146" t="str">
            <v>бр.</v>
          </cell>
          <cell r="F146">
            <v>45</v>
          </cell>
          <cell r="G146">
            <v>34.909999999999997</v>
          </cell>
          <cell r="H146">
            <v>50</v>
          </cell>
          <cell r="I146">
            <v>50</v>
          </cell>
          <cell r="J146">
            <v>50</v>
          </cell>
          <cell r="K146">
            <v>37.799999999999997</v>
          </cell>
          <cell r="L146">
            <v>12.02</v>
          </cell>
          <cell r="M146">
            <v>51.84</v>
          </cell>
          <cell r="N146">
            <v>36.94</v>
          </cell>
          <cell r="O146">
            <v>12.02</v>
          </cell>
          <cell r="P146">
            <v>51.84</v>
          </cell>
        </row>
        <row r="147">
          <cell r="B147">
            <v>1000144</v>
          </cell>
          <cell r="C147" t="str">
            <v>Демонтаж на ртабло РТ</v>
          </cell>
          <cell r="D147" t="str">
            <v>разкачане на проводниците  и изолиране и демонт. на таблото</v>
          </cell>
          <cell r="E147" t="str">
            <v>бр.</v>
          </cell>
          <cell r="F147">
            <v>37</v>
          </cell>
          <cell r="G147">
            <v>23.38</v>
          </cell>
          <cell r="H147">
            <v>28</v>
          </cell>
          <cell r="I147">
            <v>25</v>
          </cell>
          <cell r="J147">
            <v>50</v>
          </cell>
          <cell r="K147">
            <v>23.1</v>
          </cell>
          <cell r="L147">
            <v>12.02</v>
          </cell>
          <cell r="M147">
            <v>40</v>
          </cell>
          <cell r="N147">
            <v>46.17</v>
          </cell>
          <cell r="O147">
            <v>12.02</v>
          </cell>
          <cell r="P147">
            <v>50</v>
          </cell>
        </row>
        <row r="148">
          <cell r="B148">
            <v>1000145</v>
          </cell>
          <cell r="C148" t="str">
            <v>Монтаж на модул от КРУ</v>
          </cell>
          <cell r="D148" t="str">
            <v>Прикрепване,  включително материали и консумативи,  ошиновка и подвързване на кабелите подкачване на КРУ към шинна система,  надписни табели</v>
          </cell>
          <cell r="E148" t="str">
            <v>бр.</v>
          </cell>
          <cell r="F148">
            <v>125</v>
          </cell>
          <cell r="G148">
            <v>93.93</v>
          </cell>
          <cell r="H148">
            <v>72</v>
          </cell>
          <cell r="I148">
            <v>50</v>
          </cell>
          <cell r="J148">
            <v>120.96</v>
          </cell>
          <cell r="K148">
            <v>130</v>
          </cell>
          <cell r="L148">
            <v>275</v>
          </cell>
          <cell r="M148">
            <v>50</v>
          </cell>
          <cell r="N148">
            <v>99.5</v>
          </cell>
          <cell r="O148">
            <v>50</v>
          </cell>
          <cell r="P148">
            <v>275</v>
          </cell>
        </row>
        <row r="149">
          <cell r="B149">
            <v>1000146</v>
          </cell>
          <cell r="C149" t="str">
            <v>Монтаж на разеденител в трафопост</v>
          </cell>
          <cell r="D149" t="str">
            <v>Закрепване на РМЗК с болтове,  монтаж на тръби към РЛЗ-два броя,  центроване на земен и линеен нож  и мех.блокировка между тях</v>
          </cell>
          <cell r="E149" t="str">
            <v>бр.</v>
          </cell>
          <cell r="F149">
            <v>110</v>
          </cell>
          <cell r="G149">
            <v>135</v>
          </cell>
          <cell r="H149">
            <v>82</v>
          </cell>
          <cell r="I149">
            <v>105</v>
          </cell>
          <cell r="J149">
            <v>120.96</v>
          </cell>
          <cell r="K149">
            <v>120.65</v>
          </cell>
          <cell r="L149">
            <v>78</v>
          </cell>
          <cell r="M149">
            <v>108</v>
          </cell>
          <cell r="N149">
            <v>120.09</v>
          </cell>
          <cell r="O149">
            <v>78</v>
          </cell>
          <cell r="P149">
            <v>135</v>
          </cell>
        </row>
        <row r="150">
          <cell r="B150">
            <v>1000147</v>
          </cell>
          <cell r="C150" t="str">
            <v>Монтаж на прекъсвач СрН в трафопост</v>
          </cell>
          <cell r="D150" t="str">
            <v>Монтаж на прекъсвача,  полагане контролни кабели и подсъединяването им (не се вкл. направата на мет. конструкция)</v>
          </cell>
          <cell r="E150" t="str">
            <v>бр.</v>
          </cell>
          <cell r="F150">
            <v>170</v>
          </cell>
          <cell r="G150">
            <v>151.49</v>
          </cell>
          <cell r="H150">
            <v>102</v>
          </cell>
          <cell r="I150">
            <v>150</v>
          </cell>
          <cell r="J150">
            <v>120.96</v>
          </cell>
          <cell r="K150">
            <v>140</v>
          </cell>
          <cell r="L150">
            <v>160.28</v>
          </cell>
          <cell r="M150">
            <v>140.4</v>
          </cell>
          <cell r="N150">
            <v>153.34</v>
          </cell>
          <cell r="O150">
            <v>102</v>
          </cell>
          <cell r="P150">
            <v>170</v>
          </cell>
        </row>
        <row r="151">
          <cell r="B151">
            <v>1000148</v>
          </cell>
          <cell r="C151" t="str">
            <v>Демонтаж на разеденител в трафопост</v>
          </cell>
          <cell r="D151" t="str">
            <v>Развиване на гайки, смъкване на разеденителя от килията, демонтаж болтови връзки към съб.шини и кабели СрН, демонтаж тръби към РЛЗ, демонтаж заземление</v>
          </cell>
          <cell r="E151" t="str">
            <v>бр.</v>
          </cell>
          <cell r="F151">
            <v>31</v>
          </cell>
          <cell r="G151">
            <v>34.49</v>
          </cell>
          <cell r="H151">
            <v>20</v>
          </cell>
          <cell r="I151">
            <v>20</v>
          </cell>
          <cell r="J151">
            <v>70</v>
          </cell>
          <cell r="K151">
            <v>25.02</v>
          </cell>
          <cell r="L151">
            <v>21.79</v>
          </cell>
          <cell r="M151">
            <v>21</v>
          </cell>
          <cell r="N151">
            <v>42.48</v>
          </cell>
          <cell r="O151">
            <v>20</v>
          </cell>
          <cell r="P151">
            <v>70</v>
          </cell>
        </row>
        <row r="152">
          <cell r="B152">
            <v>1000149</v>
          </cell>
          <cell r="C152" t="str">
            <v>Демонтаж на прекъсвач в трафопост</v>
          </cell>
          <cell r="D152" t="str">
            <v>Демонтаж ошиновка,  контролни кабели, заземление и кабели СрН</v>
          </cell>
          <cell r="E152" t="str">
            <v>бр.</v>
          </cell>
          <cell r="F152">
            <v>58.5</v>
          </cell>
          <cell r="G152">
            <v>75</v>
          </cell>
          <cell r="H152">
            <v>35</v>
          </cell>
          <cell r="I152">
            <v>45</v>
          </cell>
          <cell r="J152">
            <v>70</v>
          </cell>
          <cell r="K152">
            <v>52.88</v>
          </cell>
          <cell r="L152">
            <v>35.43</v>
          </cell>
          <cell r="M152">
            <v>51.84</v>
          </cell>
          <cell r="N152">
            <v>52.63</v>
          </cell>
          <cell r="O152">
            <v>35</v>
          </cell>
          <cell r="P152">
            <v>75</v>
          </cell>
        </row>
        <row r="153">
          <cell r="B153">
            <v>1000150</v>
          </cell>
          <cell r="C153" t="str">
            <v>Демонтаж на шинна система</v>
          </cell>
          <cell r="D153" t="str">
            <v>Откачане от съоръжение,  от клеми и демонтаж на шината</v>
          </cell>
          <cell r="E153" t="str">
            <v>м</v>
          </cell>
          <cell r="F153">
            <v>3</v>
          </cell>
          <cell r="G153">
            <v>1.58</v>
          </cell>
          <cell r="H153">
            <v>4</v>
          </cell>
          <cell r="I153">
            <v>1.5</v>
          </cell>
          <cell r="J153">
            <v>3.02</v>
          </cell>
          <cell r="K153">
            <v>2.5</v>
          </cell>
          <cell r="L153">
            <v>1.73</v>
          </cell>
          <cell r="M153">
            <v>3.9</v>
          </cell>
          <cell r="N153">
            <v>2.0299999999999998</v>
          </cell>
          <cell r="O153">
            <v>1.5</v>
          </cell>
          <cell r="P153">
            <v>4</v>
          </cell>
        </row>
        <row r="154">
          <cell r="B154">
            <v>1000151</v>
          </cell>
          <cell r="C154" t="str">
            <v>Монтаж на кабелна връзка от трафомашина до ГРТ</v>
          </cell>
          <cell r="D154" t="str">
            <v>Изтегляне,  прикрепване и подвързване към съоръженията</v>
          </cell>
          <cell r="E154" t="str">
            <v>м</v>
          </cell>
          <cell r="F154">
            <v>4.5999999999999996</v>
          </cell>
          <cell r="G154">
            <v>4.96</v>
          </cell>
          <cell r="H154">
            <v>3</v>
          </cell>
          <cell r="I154">
            <v>1.5</v>
          </cell>
          <cell r="J154">
            <v>7</v>
          </cell>
          <cell r="K154">
            <v>4.3</v>
          </cell>
          <cell r="L154">
            <v>5.08</v>
          </cell>
          <cell r="M154">
            <v>2.4900000000000002</v>
          </cell>
          <cell r="N154">
            <v>2.99</v>
          </cell>
          <cell r="O154">
            <v>1.5</v>
          </cell>
          <cell r="P154">
            <v>7</v>
          </cell>
        </row>
        <row r="155">
          <cell r="B155">
            <v>1000152</v>
          </cell>
          <cell r="C155" t="str">
            <v>Монтаж на тоководеща шина до 40/5</v>
          </cell>
          <cell r="D155" t="str">
            <v>монтаж на шината,  оцветяване,  вкл. крепежи (шинодържатели доставка от Възложителя)</v>
          </cell>
          <cell r="E155" t="str">
            <v>м</v>
          </cell>
          <cell r="F155">
            <v>5.5</v>
          </cell>
          <cell r="G155">
            <v>4.82</v>
          </cell>
          <cell r="H155">
            <v>4</v>
          </cell>
          <cell r="I155">
            <v>4.1900000000000004</v>
          </cell>
          <cell r="J155">
            <v>5</v>
          </cell>
          <cell r="K155">
            <v>6.5</v>
          </cell>
          <cell r="L155">
            <v>4.74</v>
          </cell>
          <cell r="M155">
            <v>4.8600000000000003</v>
          </cell>
          <cell r="N155">
            <v>4.42</v>
          </cell>
          <cell r="O155">
            <v>4</v>
          </cell>
          <cell r="P155">
            <v>6.5</v>
          </cell>
        </row>
        <row r="156">
          <cell r="B156">
            <v>1000153</v>
          </cell>
          <cell r="C156" t="str">
            <v>Монтаж на тоководеща шина до 100/10</v>
          </cell>
          <cell r="D156" t="str">
            <v>монтаж на шината,  оцветяване,   (шинодържатели доставка от Възложителя)</v>
          </cell>
          <cell r="E156" t="str">
            <v>м</v>
          </cell>
          <cell r="F156">
            <v>8</v>
          </cell>
          <cell r="G156">
            <v>5.62</v>
          </cell>
          <cell r="H156">
            <v>7</v>
          </cell>
          <cell r="I156">
            <v>10</v>
          </cell>
          <cell r="J156">
            <v>5</v>
          </cell>
          <cell r="K156">
            <v>8</v>
          </cell>
          <cell r="L156">
            <v>8.5</v>
          </cell>
          <cell r="M156">
            <v>6.38</v>
          </cell>
          <cell r="N156">
            <v>6.99</v>
          </cell>
          <cell r="O156">
            <v>5</v>
          </cell>
          <cell r="P156">
            <v>10</v>
          </cell>
        </row>
        <row r="157">
          <cell r="B157">
            <v>1000154</v>
          </cell>
          <cell r="C157" t="str">
            <v>Трасиране на въздушна линия</v>
          </cell>
          <cell r="D157" t="str">
            <v>Определяне трасето, междустълбовното разтояние , видовете стълбове, отклоненията. (без геодезия)</v>
          </cell>
          <cell r="E157" t="str">
            <v>км</v>
          </cell>
          <cell r="F157">
            <v>35</v>
          </cell>
          <cell r="G157">
            <v>26.98</v>
          </cell>
          <cell r="H157">
            <v>30</v>
          </cell>
          <cell r="I157">
            <v>10</v>
          </cell>
          <cell r="J157">
            <v>150</v>
          </cell>
          <cell r="K157">
            <v>32.4</v>
          </cell>
          <cell r="L157">
            <v>80.52</v>
          </cell>
          <cell r="M157">
            <v>27</v>
          </cell>
          <cell r="N157">
            <v>40.200000000000003</v>
          </cell>
          <cell r="O157">
            <v>10</v>
          </cell>
          <cell r="P157">
            <v>150</v>
          </cell>
        </row>
        <row r="158">
          <cell r="B158">
            <v>1000155</v>
          </cell>
          <cell r="C158" t="str">
            <v>Изправяне на дървени стълбове</v>
          </cell>
          <cell r="D158" t="str">
            <v>пикетаж,  направа на изкоп,  изправяне,  зариване,  тръмбоване,   монтаж куки/конзоли,  втулки и изолатори</v>
          </cell>
          <cell r="E158" t="str">
            <v>бр.</v>
          </cell>
          <cell r="F158">
            <v>100</v>
          </cell>
          <cell r="G158">
            <v>80</v>
          </cell>
          <cell r="H158">
            <v>70</v>
          </cell>
          <cell r="I158">
            <v>25</v>
          </cell>
          <cell r="J158">
            <v>120</v>
          </cell>
          <cell r="K158">
            <v>99</v>
          </cell>
          <cell r="L158">
            <v>50</v>
          </cell>
          <cell r="M158">
            <v>88.83</v>
          </cell>
          <cell r="N158">
            <v>44.69</v>
          </cell>
          <cell r="O158">
            <v>25</v>
          </cell>
          <cell r="P158">
            <v>120</v>
          </cell>
        </row>
        <row r="159">
          <cell r="B159">
            <v>1000156</v>
          </cell>
          <cell r="C159" t="str">
            <v>Изправяне на СБС НН в равнинен терен</v>
          </cell>
          <cell r="D159" t="str">
            <v>пикетаж,  направа на изкоп,  изправяне,  зариване,  тръмбоване,   номериране,  монтаж куки,  втулки и изолатори+бетон</v>
          </cell>
          <cell r="E159" t="str">
            <v>бр.</v>
          </cell>
          <cell r="F159">
            <v>220</v>
          </cell>
          <cell r="G159">
            <v>230</v>
          </cell>
          <cell r="H159">
            <v>230</v>
          </cell>
          <cell r="I159">
            <v>200</v>
          </cell>
          <cell r="J159">
            <v>215</v>
          </cell>
          <cell r="K159">
            <v>225.39</v>
          </cell>
          <cell r="L159">
            <v>175.76</v>
          </cell>
          <cell r="M159">
            <v>200</v>
          </cell>
          <cell r="N159">
            <v>136.08000000000001</v>
          </cell>
          <cell r="O159">
            <v>136.08000000000001</v>
          </cell>
          <cell r="P159">
            <v>230</v>
          </cell>
        </row>
        <row r="160">
          <cell r="B160">
            <v>1000157</v>
          </cell>
          <cell r="C160" t="str">
            <v>Изправяне на СБС НН в планински терен</v>
          </cell>
          <cell r="D160" t="str">
            <v>пикетаж,  направа на изкоп,  изправяне,  зариване,  тръмбоване,   номериране,  монтаж куки,  втулки и изолатори+бетон</v>
          </cell>
          <cell r="E160" t="str">
            <v>бр.</v>
          </cell>
          <cell r="F160">
            <v>270</v>
          </cell>
          <cell r="G160">
            <v>270</v>
          </cell>
          <cell r="H160">
            <v>240</v>
          </cell>
          <cell r="I160">
            <v>230</v>
          </cell>
          <cell r="J160">
            <v>279.94</v>
          </cell>
          <cell r="K160">
            <v>270</v>
          </cell>
          <cell r="L160">
            <v>209.14</v>
          </cell>
          <cell r="M160">
            <v>250</v>
          </cell>
          <cell r="N160">
            <v>139.36000000000001</v>
          </cell>
          <cell r="O160">
            <v>139.36000000000001</v>
          </cell>
          <cell r="P160">
            <v>279.94</v>
          </cell>
        </row>
        <row r="161">
          <cell r="B161">
            <v>1000158</v>
          </cell>
          <cell r="C161" t="str">
            <v>Изправяне на СБС НЦГ - 951 в равнинен терен</v>
          </cell>
          <cell r="D161" t="str">
            <v>пикетаж,  изкоп,  монтаж на конзоли,  изправяне,  отвесиране,  зариване и трамбоване,  полагане бетон,  номериране,   вкл.матертиалите+бетон и табелки</v>
          </cell>
          <cell r="E161" t="str">
            <v>бр.</v>
          </cell>
          <cell r="F161">
            <v>280</v>
          </cell>
          <cell r="G161">
            <v>300</v>
          </cell>
          <cell r="H161">
            <v>270</v>
          </cell>
          <cell r="I161">
            <v>270</v>
          </cell>
          <cell r="J161">
            <v>250</v>
          </cell>
          <cell r="K161">
            <v>275.47000000000003</v>
          </cell>
          <cell r="L161">
            <v>320</v>
          </cell>
          <cell r="M161">
            <v>300</v>
          </cell>
          <cell r="N161">
            <v>179.93</v>
          </cell>
          <cell r="O161">
            <v>179.93</v>
          </cell>
          <cell r="P161">
            <v>320</v>
          </cell>
        </row>
        <row r="162">
          <cell r="B162">
            <v>1000159</v>
          </cell>
          <cell r="C162" t="str">
            <v>Изправяне на СБС НЦГ - 951 в планински терен</v>
          </cell>
          <cell r="D162" t="str">
            <v>пикетаж,  изкоп,  монтаж на конзоли,  изправяне,  отвесиране,  зариване и трамбоване,  полагане бетон,  номериране,   вкл.матертиалите+бетон и табелки</v>
          </cell>
          <cell r="E162" t="str">
            <v>бр.</v>
          </cell>
          <cell r="F162">
            <v>340</v>
          </cell>
          <cell r="G162">
            <v>340</v>
          </cell>
          <cell r="H162">
            <v>300</v>
          </cell>
          <cell r="I162">
            <v>310</v>
          </cell>
          <cell r="J162">
            <v>350</v>
          </cell>
          <cell r="K162">
            <v>340.52</v>
          </cell>
          <cell r="L162">
            <v>358</v>
          </cell>
          <cell r="M162">
            <v>350</v>
          </cell>
          <cell r="N162">
            <v>180.65</v>
          </cell>
          <cell r="O162">
            <v>180.65</v>
          </cell>
          <cell r="P162">
            <v>358</v>
          </cell>
        </row>
        <row r="163">
          <cell r="B163">
            <v>1000160</v>
          </cell>
          <cell r="C163" t="str">
            <v>Изправяне на СБС НЦГ - 952 в равнинен терен</v>
          </cell>
          <cell r="D163" t="str">
            <v>пикетаж,  изкоп,  монтаж на конзоли,  изправяне,  отвесиране,  зариване и трамбоване,  полагане бетон,  номериране,   вкл.матертиалите+бетон и  табелки</v>
          </cell>
          <cell r="E163" t="str">
            <v>бр.</v>
          </cell>
          <cell r="F163">
            <v>280</v>
          </cell>
          <cell r="G163">
            <v>300</v>
          </cell>
          <cell r="H163">
            <v>280</v>
          </cell>
          <cell r="I163">
            <v>270</v>
          </cell>
          <cell r="J163">
            <v>250</v>
          </cell>
          <cell r="K163">
            <v>280.83</v>
          </cell>
          <cell r="L163">
            <v>320</v>
          </cell>
          <cell r="M163">
            <v>320</v>
          </cell>
          <cell r="N163">
            <v>193.61</v>
          </cell>
          <cell r="O163">
            <v>193.61</v>
          </cell>
          <cell r="P163">
            <v>320</v>
          </cell>
        </row>
        <row r="164">
          <cell r="B164">
            <v>1000161</v>
          </cell>
          <cell r="C164" t="str">
            <v>Изправяне на СБС НЦГ - 952 в планински терен</v>
          </cell>
          <cell r="D164" t="str">
            <v>пикетаж,  изкоп,  монтаж на конзоли,  изправяне,  отвесиране,  зариване и трамбоване,  полагане бетон,  номериране,   вкл.матертиалите+бетон и табели</v>
          </cell>
          <cell r="E164" t="str">
            <v>бр.</v>
          </cell>
          <cell r="F164">
            <v>340</v>
          </cell>
          <cell r="G164">
            <v>340</v>
          </cell>
          <cell r="H164">
            <v>350</v>
          </cell>
          <cell r="I164">
            <v>274.99</v>
          </cell>
          <cell r="J164">
            <v>350</v>
          </cell>
          <cell r="K164">
            <v>350.57</v>
          </cell>
          <cell r="L164">
            <v>358</v>
          </cell>
          <cell r="M164">
            <v>450</v>
          </cell>
          <cell r="N164">
            <v>213.98</v>
          </cell>
          <cell r="O164">
            <v>213.98</v>
          </cell>
          <cell r="P164">
            <v>450</v>
          </cell>
        </row>
        <row r="165">
          <cell r="B165">
            <v>1000162</v>
          </cell>
          <cell r="C165" t="str">
            <v>Изправяне на СРС НМГ - 951 в ранинен терен</v>
          </cell>
          <cell r="D165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65" t="str">
            <v>бр.</v>
          </cell>
          <cell r="F165">
            <v>950</v>
          </cell>
          <cell r="G165">
            <v>1000</v>
          </cell>
          <cell r="H165">
            <v>890</v>
          </cell>
          <cell r="I165">
            <v>850</v>
          </cell>
          <cell r="J165">
            <v>900</v>
          </cell>
          <cell r="K165">
            <v>885.3</v>
          </cell>
          <cell r="L165">
            <v>700</v>
          </cell>
          <cell r="M165">
            <v>850</v>
          </cell>
          <cell r="N165">
            <v>938.2</v>
          </cell>
          <cell r="O165">
            <v>700</v>
          </cell>
          <cell r="P165">
            <v>1000</v>
          </cell>
        </row>
        <row r="166">
          <cell r="B166">
            <v>1000163</v>
          </cell>
          <cell r="C166" t="str">
            <v>Изправяне на СРС НМГ - 951 в планински терен</v>
          </cell>
          <cell r="D166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</v>
          </cell>
          <cell r="E166" t="str">
            <v>бр.</v>
          </cell>
          <cell r="F166">
            <v>1080</v>
          </cell>
          <cell r="G166">
            <v>1050</v>
          </cell>
          <cell r="H166">
            <v>900</v>
          </cell>
          <cell r="I166">
            <v>949.61</v>
          </cell>
          <cell r="J166">
            <v>950</v>
          </cell>
          <cell r="K166">
            <v>990</v>
          </cell>
          <cell r="L166">
            <v>800</v>
          </cell>
          <cell r="M166">
            <v>1000</v>
          </cell>
          <cell r="N166">
            <v>996.3</v>
          </cell>
          <cell r="O166">
            <v>800</v>
          </cell>
          <cell r="P166">
            <v>1080</v>
          </cell>
        </row>
        <row r="167">
          <cell r="B167">
            <v>1000164</v>
          </cell>
          <cell r="C167" t="str">
            <v>Изправяне на СРС ЪМ 200- 951 в равнинен терен</v>
          </cell>
          <cell r="D167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</v>
          </cell>
          <cell r="E167" t="str">
            <v>бр.</v>
          </cell>
          <cell r="F167">
            <v>1700</v>
          </cell>
          <cell r="G167">
            <v>1570</v>
          </cell>
          <cell r="H167">
            <v>1600</v>
          </cell>
          <cell r="I167">
            <v>1490</v>
          </cell>
          <cell r="J167">
            <v>1420</v>
          </cell>
          <cell r="K167">
            <v>1494</v>
          </cell>
          <cell r="L167">
            <v>1500</v>
          </cell>
          <cell r="M167">
            <v>2000</v>
          </cell>
          <cell r="N167">
            <v>1413.2</v>
          </cell>
          <cell r="O167">
            <v>1413.2</v>
          </cell>
          <cell r="P167">
            <v>2000</v>
          </cell>
        </row>
        <row r="168">
          <cell r="B168">
            <v>1000165</v>
          </cell>
          <cell r="C168" t="str">
            <v>Изправяне на СРС ЪМ 200- 951 в планински терен</v>
          </cell>
          <cell r="D168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</v>
          </cell>
          <cell r="E168" t="str">
            <v>бр.</v>
          </cell>
          <cell r="F168">
            <v>1900</v>
          </cell>
          <cell r="G168">
            <v>1800</v>
          </cell>
          <cell r="H168">
            <v>1800</v>
          </cell>
          <cell r="I168">
            <v>1490</v>
          </cell>
          <cell r="J168">
            <v>1700</v>
          </cell>
          <cell r="K168">
            <v>1800</v>
          </cell>
          <cell r="L168">
            <v>1600</v>
          </cell>
          <cell r="M168">
            <v>2300</v>
          </cell>
          <cell r="N168">
            <v>1549.54</v>
          </cell>
          <cell r="O168">
            <v>1490</v>
          </cell>
          <cell r="P168">
            <v>2300</v>
          </cell>
        </row>
        <row r="169">
          <cell r="B169">
            <v>1000166</v>
          </cell>
          <cell r="C169" t="str">
            <v>Изправяне на СРС ЪМ 600- 951 в равнинен терен</v>
          </cell>
          <cell r="D169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вкл.матертиалите(+б</v>
          </cell>
          <cell r="E169" t="str">
            <v>бр.</v>
          </cell>
          <cell r="F169">
            <v>2000</v>
          </cell>
          <cell r="G169">
            <v>1850</v>
          </cell>
          <cell r="H169">
            <v>1900</v>
          </cell>
          <cell r="I169">
            <v>1550</v>
          </cell>
          <cell r="J169">
            <v>1600</v>
          </cell>
          <cell r="K169">
            <v>1800</v>
          </cell>
          <cell r="L169">
            <v>2200</v>
          </cell>
          <cell r="M169">
            <v>2100</v>
          </cell>
          <cell r="N169">
            <v>1735.84</v>
          </cell>
          <cell r="O169">
            <v>1550</v>
          </cell>
          <cell r="P169">
            <v>2200</v>
          </cell>
        </row>
        <row r="170">
          <cell r="B170">
            <v>1000167</v>
          </cell>
          <cell r="C170" t="str">
            <v>Изправяне на СРС ЪМ 600- 951 в планински терен</v>
          </cell>
          <cell r="D170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табела ОЖ,  боядисване двукратно вкл.матертиалите</v>
          </cell>
          <cell r="E170" t="str">
            <v>бр.</v>
          </cell>
          <cell r="F170">
            <v>2200</v>
          </cell>
          <cell r="G170">
            <v>1900</v>
          </cell>
          <cell r="H170">
            <v>2000</v>
          </cell>
          <cell r="I170">
            <v>1550</v>
          </cell>
          <cell r="J170">
            <v>1950</v>
          </cell>
          <cell r="K170">
            <v>2100</v>
          </cell>
          <cell r="L170">
            <v>2300</v>
          </cell>
          <cell r="M170">
            <v>2600</v>
          </cell>
          <cell r="N170">
            <v>1918.86</v>
          </cell>
          <cell r="O170">
            <v>1550</v>
          </cell>
          <cell r="P170">
            <v>2600</v>
          </cell>
        </row>
        <row r="171">
          <cell r="B171">
            <v>1000168</v>
          </cell>
          <cell r="C171" t="str">
            <v>Изправяне на СРС ЪМ 900- 951 в равнинен терен</v>
          </cell>
          <cell r="D171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1" t="str">
            <v>бр.</v>
          </cell>
          <cell r="F171">
            <v>2700</v>
          </cell>
          <cell r="G171">
            <v>2500</v>
          </cell>
          <cell r="H171">
            <v>2300</v>
          </cell>
          <cell r="I171">
            <v>1949.97</v>
          </cell>
          <cell r="J171">
            <v>2750</v>
          </cell>
          <cell r="K171">
            <v>2250</v>
          </cell>
          <cell r="L171">
            <v>3200</v>
          </cell>
          <cell r="M171">
            <v>3100</v>
          </cell>
          <cell r="N171">
            <v>2298.02</v>
          </cell>
          <cell r="O171">
            <v>1949.97</v>
          </cell>
          <cell r="P171">
            <v>3200</v>
          </cell>
        </row>
        <row r="172">
          <cell r="B172">
            <v>1000169</v>
          </cell>
          <cell r="C172" t="str">
            <v>Изправяне на СРС ЪМ 900- 951 в планински терен</v>
          </cell>
          <cell r="D172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2" t="str">
            <v>бр.</v>
          </cell>
          <cell r="F172">
            <v>2800</v>
          </cell>
          <cell r="G172">
            <v>2700</v>
          </cell>
          <cell r="H172">
            <v>2600</v>
          </cell>
          <cell r="I172">
            <v>2000</v>
          </cell>
          <cell r="J172">
            <v>3200</v>
          </cell>
          <cell r="K172">
            <v>2520</v>
          </cell>
          <cell r="L172">
            <v>3500</v>
          </cell>
          <cell r="M172">
            <v>3500</v>
          </cell>
          <cell r="N172">
            <v>2475.7199999999998</v>
          </cell>
          <cell r="O172">
            <v>2000</v>
          </cell>
          <cell r="P172">
            <v>3500</v>
          </cell>
        </row>
        <row r="173">
          <cell r="B173">
            <v>1000170</v>
          </cell>
          <cell r="C173" t="str">
            <v>Изправяне на СРС НМГ - 952 в ранинен терен</v>
          </cell>
          <cell r="D173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3" t="str">
            <v>бр.</v>
          </cell>
          <cell r="F173">
            <v>950</v>
          </cell>
          <cell r="G173">
            <v>1080</v>
          </cell>
          <cell r="H173">
            <v>840</v>
          </cell>
          <cell r="I173">
            <v>892.03</v>
          </cell>
          <cell r="J173">
            <v>900</v>
          </cell>
          <cell r="K173">
            <v>911.71</v>
          </cell>
          <cell r="L173">
            <v>750</v>
          </cell>
          <cell r="M173">
            <v>950</v>
          </cell>
          <cell r="N173">
            <v>1030.1400000000001</v>
          </cell>
          <cell r="O173">
            <v>750</v>
          </cell>
          <cell r="P173">
            <v>1080</v>
          </cell>
        </row>
        <row r="174">
          <cell r="B174">
            <v>1000171</v>
          </cell>
          <cell r="C174" t="str">
            <v>Изправяне на СРС НМГ - 952 в планински терен</v>
          </cell>
          <cell r="D174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4" t="str">
            <v>бр.</v>
          </cell>
          <cell r="F174">
            <v>1000</v>
          </cell>
          <cell r="G174">
            <v>1188</v>
          </cell>
          <cell r="H174">
            <v>840</v>
          </cell>
          <cell r="I174">
            <v>910.01</v>
          </cell>
          <cell r="J174">
            <v>950</v>
          </cell>
          <cell r="K174">
            <v>990.22</v>
          </cell>
          <cell r="L174">
            <v>850</v>
          </cell>
          <cell r="M174">
            <v>1150</v>
          </cell>
          <cell r="N174">
            <v>1208.99</v>
          </cell>
          <cell r="O174">
            <v>840</v>
          </cell>
          <cell r="P174">
            <v>1208.99</v>
          </cell>
        </row>
        <row r="175">
          <cell r="B175">
            <v>1000172</v>
          </cell>
          <cell r="C175" t="str">
            <v>Изправяне на СРС ЪМ 200- 952 в равнинен терен</v>
          </cell>
          <cell r="D175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5" t="str">
            <v>бр.</v>
          </cell>
          <cell r="F175">
            <v>1600</v>
          </cell>
          <cell r="G175">
            <v>1620</v>
          </cell>
          <cell r="H175">
            <v>1500</v>
          </cell>
          <cell r="I175">
            <v>1450.01</v>
          </cell>
          <cell r="J175">
            <v>1420</v>
          </cell>
          <cell r="K175">
            <v>1530</v>
          </cell>
          <cell r="L175">
            <v>1600</v>
          </cell>
          <cell r="M175">
            <v>1600</v>
          </cell>
          <cell r="N175">
            <v>1594.99</v>
          </cell>
          <cell r="O175">
            <v>1420</v>
          </cell>
          <cell r="P175">
            <v>1620</v>
          </cell>
        </row>
        <row r="176">
          <cell r="B176">
            <v>1000173</v>
          </cell>
          <cell r="C176" t="str">
            <v>Изправяне на СРС ЪМ 200- 952 в планински терен</v>
          </cell>
          <cell r="D176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</v>
          </cell>
          <cell r="E176" t="str">
            <v>бр.</v>
          </cell>
          <cell r="F176">
            <v>1800</v>
          </cell>
          <cell r="G176">
            <v>1700</v>
          </cell>
          <cell r="H176">
            <v>1600</v>
          </cell>
          <cell r="I176">
            <v>1450.01</v>
          </cell>
          <cell r="J176">
            <v>1700</v>
          </cell>
          <cell r="K176">
            <v>1750</v>
          </cell>
          <cell r="L176">
            <v>1800</v>
          </cell>
          <cell r="M176">
            <v>2000</v>
          </cell>
          <cell r="N176">
            <v>1837.37</v>
          </cell>
          <cell r="O176">
            <v>1450.01</v>
          </cell>
          <cell r="P176">
            <v>2000</v>
          </cell>
        </row>
        <row r="177">
          <cell r="B177">
            <v>1000174</v>
          </cell>
          <cell r="C177" t="str">
            <v>Изправяне на СРС ЪМ 600- 952 в равнинен терен</v>
          </cell>
          <cell r="D177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</v>
          </cell>
          <cell r="E177" t="str">
            <v>бр.</v>
          </cell>
          <cell r="F177">
            <v>2600</v>
          </cell>
          <cell r="G177">
            <v>2450</v>
          </cell>
          <cell r="H177">
            <v>2500</v>
          </cell>
          <cell r="I177">
            <v>2400</v>
          </cell>
          <cell r="J177">
            <v>1600</v>
          </cell>
          <cell r="K177">
            <v>2034</v>
          </cell>
          <cell r="L177">
            <v>2500</v>
          </cell>
          <cell r="M177">
            <v>2900</v>
          </cell>
          <cell r="N177">
            <v>2228.4299999999998</v>
          </cell>
          <cell r="O177">
            <v>1600</v>
          </cell>
          <cell r="P177">
            <v>2900</v>
          </cell>
        </row>
        <row r="178">
          <cell r="B178">
            <v>1000175</v>
          </cell>
          <cell r="C178" t="str">
            <v>Изправяне на СРС ЪМ 600- 952 в планински терен</v>
          </cell>
          <cell r="D178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табела ОЖ,  боядисване двукратно вкл.матертиалите</v>
          </cell>
          <cell r="E178" t="str">
            <v>бр.</v>
          </cell>
          <cell r="F178">
            <v>2800</v>
          </cell>
          <cell r="G178">
            <v>2550</v>
          </cell>
          <cell r="H178">
            <v>2600</v>
          </cell>
          <cell r="I178">
            <v>2400</v>
          </cell>
          <cell r="J178">
            <v>1950</v>
          </cell>
          <cell r="K178">
            <v>2574</v>
          </cell>
          <cell r="L178">
            <v>2900</v>
          </cell>
          <cell r="M178">
            <v>3700</v>
          </cell>
          <cell r="N178">
            <v>2299.91</v>
          </cell>
          <cell r="O178">
            <v>1950</v>
          </cell>
          <cell r="P178">
            <v>3700</v>
          </cell>
        </row>
        <row r="179">
          <cell r="B179">
            <v>1000176</v>
          </cell>
          <cell r="C179" t="str">
            <v>Изправяне на СРС ЪМ 900- 952 в равнинен терен</v>
          </cell>
          <cell r="D179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табела ОЖ,  боядисване двукратно вкл.матертиалите</v>
          </cell>
          <cell r="E179" t="str">
            <v>бр.</v>
          </cell>
          <cell r="F179">
            <v>3000</v>
          </cell>
          <cell r="G179">
            <v>2700</v>
          </cell>
          <cell r="H179">
            <v>2600</v>
          </cell>
          <cell r="I179">
            <v>2449.98</v>
          </cell>
          <cell r="J179">
            <v>2750</v>
          </cell>
          <cell r="K179">
            <v>2610</v>
          </cell>
          <cell r="L179">
            <v>3500</v>
          </cell>
          <cell r="M179">
            <v>3600</v>
          </cell>
          <cell r="N179">
            <v>3218.72</v>
          </cell>
          <cell r="O179">
            <v>2449.98</v>
          </cell>
          <cell r="P179">
            <v>3600</v>
          </cell>
        </row>
        <row r="180">
          <cell r="B180">
            <v>1000177</v>
          </cell>
          <cell r="C180" t="str">
            <v>Изправяне на СРС ЪМ 900- 952 в планински терен</v>
          </cell>
          <cell r="D180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</v>
          </cell>
          <cell r="E180" t="str">
            <v>бр.</v>
          </cell>
          <cell r="F180">
            <v>3300</v>
          </cell>
          <cell r="G180">
            <v>2750</v>
          </cell>
          <cell r="H180">
            <v>2800</v>
          </cell>
          <cell r="I180">
            <v>2449.98</v>
          </cell>
          <cell r="J180">
            <v>3200</v>
          </cell>
          <cell r="K180">
            <v>2800</v>
          </cell>
          <cell r="L180">
            <v>3900</v>
          </cell>
          <cell r="M180">
            <v>4000</v>
          </cell>
          <cell r="N180">
            <v>3512.63</v>
          </cell>
          <cell r="O180">
            <v>2449.98</v>
          </cell>
          <cell r="P180">
            <v>4000</v>
          </cell>
        </row>
        <row r="181">
          <cell r="B181">
            <v>1000178</v>
          </cell>
          <cell r="C181" t="str">
            <v>Оборудване и изправяне на ЖР за МТП</v>
          </cell>
          <cell r="D181" t="str">
            <v>пикетаж,  кариране,  изкоп,  сглобяване/вкл. конзоли/, монтаж на PVC тръби,  изправяне,  отвесиране,  направа на кофраж,  полагане на бетон,  обратна засипка и разхвърляне на пръст,  номериране,  монтаж табели,  боядисване двукратно,   вентилни отводи, (к</v>
          </cell>
          <cell r="E181" t="str">
            <v>бр.</v>
          </cell>
          <cell r="F181">
            <v>2800</v>
          </cell>
          <cell r="G181">
            <v>2500</v>
          </cell>
          <cell r="H181">
            <v>2600</v>
          </cell>
          <cell r="I181">
            <v>2300</v>
          </cell>
          <cell r="J181">
            <v>2200</v>
          </cell>
          <cell r="K181">
            <v>2430</v>
          </cell>
          <cell r="L181">
            <v>3400</v>
          </cell>
          <cell r="M181">
            <v>3100</v>
          </cell>
          <cell r="N181">
            <v>2921.28</v>
          </cell>
          <cell r="O181">
            <v>2200</v>
          </cell>
          <cell r="P181">
            <v>3400</v>
          </cell>
        </row>
        <row r="182">
          <cell r="B182">
            <v>1000179</v>
          </cell>
          <cell r="C182" t="str">
            <v>Доставка и монтаж на пилон - 6м</v>
          </cell>
          <cell r="D182" t="str">
            <v>пикетаж,  изкоп на дупка,  изправяне,  отвесиране,  направа и полагане на бетон,  боядисване,  номериране вкл.матертиалите</v>
          </cell>
          <cell r="E182" t="str">
            <v>бр.</v>
          </cell>
          <cell r="F182">
            <v>310</v>
          </cell>
          <cell r="G182">
            <v>330</v>
          </cell>
          <cell r="H182">
            <v>300</v>
          </cell>
          <cell r="I182">
            <v>288.19</v>
          </cell>
          <cell r="J182">
            <v>170</v>
          </cell>
          <cell r="K182">
            <v>333.07</v>
          </cell>
          <cell r="L182">
            <v>420</v>
          </cell>
          <cell r="M182">
            <v>188.93</v>
          </cell>
          <cell r="N182">
            <v>310.85000000000002</v>
          </cell>
          <cell r="O182">
            <v>170</v>
          </cell>
          <cell r="P182">
            <v>420</v>
          </cell>
        </row>
        <row r="183">
          <cell r="B183">
            <v>1000180</v>
          </cell>
          <cell r="C183" t="str">
            <v>Доставка и монтаж на пилон - 9м</v>
          </cell>
          <cell r="D183" t="str">
            <v>пикетаж,  изкоп на дупка,  изправяне,  отвесиране,  направа и полагане на бетон,  боядисване,  номериране вкл.матертиалите</v>
          </cell>
          <cell r="E183" t="str">
            <v>бр.</v>
          </cell>
          <cell r="F183">
            <v>460</v>
          </cell>
          <cell r="G183">
            <v>460</v>
          </cell>
          <cell r="H183">
            <v>415</v>
          </cell>
          <cell r="I183">
            <v>444.93</v>
          </cell>
          <cell r="J183">
            <v>400</v>
          </cell>
          <cell r="K183">
            <v>439.33</v>
          </cell>
          <cell r="L183">
            <v>548</v>
          </cell>
          <cell r="M183">
            <v>327.08</v>
          </cell>
          <cell r="N183">
            <v>492.07</v>
          </cell>
          <cell r="O183">
            <v>327.08</v>
          </cell>
          <cell r="P183">
            <v>548</v>
          </cell>
        </row>
        <row r="184">
          <cell r="B184">
            <v>1000181</v>
          </cell>
          <cell r="C184" t="str">
            <v>Укрепване/отвесиране на съществуващи стълбове НН</v>
          </cell>
          <cell r="D184" t="str">
            <v>разкопаване,  отвесиране,  трамбоване,  заливане с бетон</v>
          </cell>
          <cell r="E184" t="str">
            <v>бр.</v>
          </cell>
          <cell r="F184">
            <v>120</v>
          </cell>
          <cell r="G184">
            <v>120</v>
          </cell>
          <cell r="H184">
            <v>126</v>
          </cell>
          <cell r="I184">
            <v>110</v>
          </cell>
          <cell r="J184">
            <v>100</v>
          </cell>
          <cell r="K184">
            <v>101.1</v>
          </cell>
          <cell r="L184">
            <v>159.31</v>
          </cell>
          <cell r="M184">
            <v>140.51</v>
          </cell>
          <cell r="N184">
            <v>51.74</v>
          </cell>
          <cell r="O184">
            <v>51.74</v>
          </cell>
          <cell r="P184">
            <v>159.31</v>
          </cell>
        </row>
        <row r="185">
          <cell r="B185">
            <v>1000182</v>
          </cell>
          <cell r="C185" t="str">
            <v>Укрепване/отвесиране на съществуващи стълбове СрН</v>
          </cell>
          <cell r="D185" t="str">
            <v>разкопаване,  отвесиране,  трамбоване,  заливане с бетон</v>
          </cell>
          <cell r="E185" t="str">
            <v>бр.</v>
          </cell>
          <cell r="F185">
            <v>180</v>
          </cell>
          <cell r="G185">
            <v>165</v>
          </cell>
          <cell r="H185">
            <v>190</v>
          </cell>
          <cell r="I185">
            <v>179.99</v>
          </cell>
          <cell r="J185">
            <v>150</v>
          </cell>
          <cell r="K185">
            <v>162</v>
          </cell>
          <cell r="L185">
            <v>159.31</v>
          </cell>
          <cell r="M185">
            <v>190.46</v>
          </cell>
          <cell r="N185">
            <v>98.16</v>
          </cell>
          <cell r="O185">
            <v>98.16</v>
          </cell>
          <cell r="P185">
            <v>190.46</v>
          </cell>
        </row>
        <row r="186">
          <cell r="B186">
            <v>1000183</v>
          </cell>
          <cell r="C186" t="str">
            <v>Демонтаж на стълб НН</v>
          </cell>
          <cell r="D186" t="str">
            <v>разкопаване,  разбиване на бетон,  сваляне с кран, демонтаж превръзки и проводник, натоварване на автомобил</v>
          </cell>
          <cell r="E186" t="str">
            <v>бр.</v>
          </cell>
          <cell r="F186">
            <v>110</v>
          </cell>
          <cell r="G186">
            <v>108</v>
          </cell>
          <cell r="H186">
            <v>100</v>
          </cell>
          <cell r="I186">
            <v>94.98</v>
          </cell>
          <cell r="J186">
            <v>85</v>
          </cell>
          <cell r="K186">
            <v>100</v>
          </cell>
          <cell r="L186">
            <v>65.77</v>
          </cell>
          <cell r="M186">
            <v>130</v>
          </cell>
          <cell r="N186">
            <v>78.540000000000006</v>
          </cell>
          <cell r="O186">
            <v>65.77</v>
          </cell>
          <cell r="P186">
            <v>130</v>
          </cell>
        </row>
        <row r="187">
          <cell r="B187">
            <v>1000184</v>
          </cell>
          <cell r="C187" t="str">
            <v>Демонтаж на СБС СрН</v>
          </cell>
          <cell r="D187" t="str">
            <v>Разравяне,  разбиване на бетон,  сваляне стълба на земята демонтаж превръзки и проводник, лодка, изолатори, натоварване на автомобил</v>
          </cell>
          <cell r="E187" t="str">
            <v>бр.</v>
          </cell>
          <cell r="F187">
            <v>155</v>
          </cell>
          <cell r="G187">
            <v>129.6</v>
          </cell>
          <cell r="H187">
            <v>130</v>
          </cell>
          <cell r="I187">
            <v>127.8</v>
          </cell>
          <cell r="J187">
            <v>145</v>
          </cell>
          <cell r="K187">
            <v>150</v>
          </cell>
          <cell r="L187">
            <v>94.14</v>
          </cell>
          <cell r="M187">
            <v>190</v>
          </cell>
          <cell r="N187">
            <v>94.48</v>
          </cell>
          <cell r="O187">
            <v>94.14</v>
          </cell>
          <cell r="P187">
            <v>190</v>
          </cell>
        </row>
        <row r="188">
          <cell r="B188">
            <v>1000185</v>
          </cell>
          <cell r="C188" t="str">
            <v>Демонтаж на СРС НМГ</v>
          </cell>
          <cell r="D188" t="str">
            <v>Разравяне,  разбиване на бетон,  сваляне стълба на земята, демонтаж пистолет, лодка, изолатори, натоварване на автомобил</v>
          </cell>
          <cell r="E188" t="str">
            <v>бр.</v>
          </cell>
          <cell r="F188">
            <v>280</v>
          </cell>
          <cell r="G188">
            <v>248.4</v>
          </cell>
          <cell r="H188">
            <v>270</v>
          </cell>
          <cell r="I188">
            <v>249.98</v>
          </cell>
          <cell r="J188">
            <v>280</v>
          </cell>
          <cell r="K188">
            <v>260</v>
          </cell>
          <cell r="L188">
            <v>109.32</v>
          </cell>
          <cell r="M188">
            <v>500</v>
          </cell>
          <cell r="N188">
            <v>152.72999999999999</v>
          </cell>
          <cell r="O188">
            <v>109.32</v>
          </cell>
          <cell r="P188">
            <v>500</v>
          </cell>
        </row>
        <row r="189">
          <cell r="B189">
            <v>1000186</v>
          </cell>
          <cell r="C189" t="str">
            <v>Демонтаж на СРС ЪМ</v>
          </cell>
          <cell r="D189" t="str">
            <v>Разравяне,  разбиване на бетон,  сваляне стълба на земята, демонтаж пистолет, лодка, изолатори, натоварване на автомобил</v>
          </cell>
          <cell r="E189" t="str">
            <v>бр.</v>
          </cell>
          <cell r="F189">
            <v>400</v>
          </cell>
          <cell r="G189">
            <v>248.4</v>
          </cell>
          <cell r="H189">
            <v>400</v>
          </cell>
          <cell r="I189">
            <v>299.99</v>
          </cell>
          <cell r="J189">
            <v>350</v>
          </cell>
          <cell r="K189">
            <v>370</v>
          </cell>
          <cell r="L189">
            <v>162.16</v>
          </cell>
          <cell r="M189">
            <v>500</v>
          </cell>
          <cell r="N189">
            <v>257.14999999999998</v>
          </cell>
          <cell r="O189">
            <v>162.16</v>
          </cell>
          <cell r="P189">
            <v>500</v>
          </cell>
        </row>
        <row r="190">
          <cell r="B190">
            <v>1000187</v>
          </cell>
          <cell r="C190" t="str">
            <v xml:space="preserve">Водочерпене на основи на СРС </v>
          </cell>
          <cell r="D190" t="str">
            <v>изчерпване на водата</v>
          </cell>
          <cell r="E190" t="str">
            <v>м3</v>
          </cell>
          <cell r="F190">
            <v>25</v>
          </cell>
          <cell r="G190">
            <v>32.4</v>
          </cell>
          <cell r="H190">
            <v>25</v>
          </cell>
          <cell r="I190">
            <v>20.010000000000002</v>
          </cell>
          <cell r="J190">
            <v>12.37</v>
          </cell>
          <cell r="K190">
            <v>25</v>
          </cell>
          <cell r="L190">
            <v>30</v>
          </cell>
          <cell r="M190">
            <v>50</v>
          </cell>
          <cell r="N190">
            <v>11.25</v>
          </cell>
          <cell r="O190">
            <v>11.25</v>
          </cell>
          <cell r="P190">
            <v>50</v>
          </cell>
        </row>
        <row r="191">
          <cell r="B191">
            <v>1000188</v>
          </cell>
          <cell r="C191" t="str">
            <v>Монтаж на обтяжки</v>
          </cell>
          <cell r="D191" t="str">
            <v>подготовка на основа,  монтаж обтяжка,  боядисване, монтаж на анкерен болт с ухо, на блайферка</v>
          </cell>
          <cell r="E191" t="str">
            <v>бр</v>
          </cell>
          <cell r="F191">
            <v>25</v>
          </cell>
          <cell r="G191">
            <v>2.33</v>
          </cell>
          <cell r="H191">
            <v>30</v>
          </cell>
          <cell r="I191">
            <v>20.010000000000002</v>
          </cell>
          <cell r="J191">
            <v>15</v>
          </cell>
          <cell r="K191">
            <v>25</v>
          </cell>
          <cell r="L191">
            <v>54</v>
          </cell>
          <cell r="M191">
            <v>35</v>
          </cell>
          <cell r="N191">
            <v>12.9</v>
          </cell>
          <cell r="O191">
            <v>2.33</v>
          </cell>
          <cell r="P191">
            <v>54</v>
          </cell>
        </row>
        <row r="192">
          <cell r="B192">
            <v>1000189</v>
          </cell>
          <cell r="C192" t="str">
            <v>Монтаж на кука с изолатор НН</v>
          </cell>
          <cell r="D192" t="str">
            <v>почистване изолатор,  втулка,  навиване на изолатора на куката,  пробиване на дупка на стълба (или избиване на клина) монтиране на куката с изолатора и боядисване на куката</v>
          </cell>
          <cell r="E192" t="str">
            <v>бр</v>
          </cell>
          <cell r="F192">
            <v>3.8</v>
          </cell>
          <cell r="G192">
            <v>3.88</v>
          </cell>
          <cell r="H192">
            <v>3.5</v>
          </cell>
          <cell r="I192">
            <v>3.13</v>
          </cell>
          <cell r="J192">
            <v>4</v>
          </cell>
          <cell r="K192">
            <v>3.35</v>
          </cell>
          <cell r="L192">
            <v>2.19</v>
          </cell>
          <cell r="M192">
            <v>4</v>
          </cell>
          <cell r="N192">
            <v>3.01</v>
          </cell>
          <cell r="O192">
            <v>2.19</v>
          </cell>
          <cell r="P192">
            <v>4</v>
          </cell>
        </row>
        <row r="193">
          <cell r="B193">
            <v>1000190</v>
          </cell>
          <cell r="C193" t="str">
            <v>Монтаж комплект конзоли с изолатори върху стълб НН /за един стълб/</v>
          </cell>
          <cell r="D193" t="str">
            <v>почистване и навиване на изолаторите на стержените,  монтаж (заварка) на стержените в/у конзолите,  монтаж на конзолата на стълба и боядисване</v>
          </cell>
          <cell r="E193" t="str">
            <v>бр</v>
          </cell>
          <cell r="F193">
            <v>14.5</v>
          </cell>
          <cell r="G193">
            <v>17.12</v>
          </cell>
          <cell r="H193">
            <v>10</v>
          </cell>
          <cell r="I193">
            <v>10</v>
          </cell>
          <cell r="J193">
            <v>15</v>
          </cell>
          <cell r="K193">
            <v>10.98</v>
          </cell>
          <cell r="L193">
            <v>13.51</v>
          </cell>
          <cell r="M193">
            <v>12</v>
          </cell>
          <cell r="N193">
            <v>14.04</v>
          </cell>
          <cell r="O193">
            <v>10</v>
          </cell>
          <cell r="P193">
            <v>17.12</v>
          </cell>
        </row>
        <row r="194">
          <cell r="B194">
            <v>1000191</v>
          </cell>
          <cell r="C194" t="str">
            <v>Подмяна на конзоли СрН за една тройка</v>
          </cell>
          <cell r="D194" t="str">
            <v>демонтаж на стара конзола,  монтаж на нова</v>
          </cell>
          <cell r="E194" t="str">
            <v>к-кт</v>
          </cell>
          <cell r="F194">
            <v>20</v>
          </cell>
          <cell r="G194">
            <v>46.5</v>
          </cell>
          <cell r="H194">
            <v>30</v>
          </cell>
          <cell r="I194">
            <v>30</v>
          </cell>
          <cell r="J194">
            <v>39</v>
          </cell>
          <cell r="K194">
            <v>16.350000000000001</v>
          </cell>
          <cell r="L194">
            <v>31.18</v>
          </cell>
          <cell r="M194">
            <v>18</v>
          </cell>
          <cell r="N194">
            <v>43.43</v>
          </cell>
          <cell r="O194">
            <v>16.350000000000001</v>
          </cell>
          <cell r="P194">
            <v>46.5</v>
          </cell>
        </row>
        <row r="195">
          <cell r="B195">
            <v>1000192</v>
          </cell>
          <cell r="C195" t="str">
            <v>Подмяна на конзоли СрН за две тройки</v>
          </cell>
          <cell r="D195" t="str">
            <v>демонтаж на стара конзола,  монтаж на нова</v>
          </cell>
          <cell r="E195" t="str">
            <v>к-кт</v>
          </cell>
          <cell r="F195">
            <v>30</v>
          </cell>
          <cell r="G195">
            <v>55.7</v>
          </cell>
          <cell r="H195">
            <v>50</v>
          </cell>
          <cell r="I195">
            <v>40</v>
          </cell>
          <cell r="J195">
            <v>150</v>
          </cell>
          <cell r="K195">
            <v>21.95</v>
          </cell>
          <cell r="L195">
            <v>58</v>
          </cell>
          <cell r="M195">
            <v>28</v>
          </cell>
          <cell r="N195">
            <v>68.53</v>
          </cell>
          <cell r="O195">
            <v>21.95</v>
          </cell>
          <cell r="P195">
            <v>150</v>
          </cell>
        </row>
        <row r="196">
          <cell r="B196">
            <v>1000193</v>
          </cell>
          <cell r="C196" t="str">
            <v>Доставка и монтаж на надпокривна конзола</v>
          </cell>
          <cell r="D196" t="str">
            <v>Изработка на конзолата,  монтаж към констукции,  грундиране и боядисване</v>
          </cell>
          <cell r="E196" t="str">
            <v>бр</v>
          </cell>
          <cell r="F196">
            <v>45</v>
          </cell>
          <cell r="G196">
            <v>50</v>
          </cell>
          <cell r="H196">
            <v>45</v>
          </cell>
          <cell r="I196">
            <v>25</v>
          </cell>
          <cell r="J196">
            <v>25</v>
          </cell>
          <cell r="K196">
            <v>40.729999999999997</v>
          </cell>
          <cell r="L196">
            <v>49.41</v>
          </cell>
          <cell r="M196">
            <v>50</v>
          </cell>
          <cell r="N196">
            <v>22.91</v>
          </cell>
          <cell r="O196">
            <v>22.91</v>
          </cell>
          <cell r="P196">
            <v>50</v>
          </cell>
        </row>
        <row r="197">
          <cell r="B197">
            <v>1000194</v>
          </cell>
          <cell r="C197" t="str">
            <v>Монтаж на отклонителна конзола за СРС СрН</v>
          </cell>
          <cell r="D197" t="str">
            <v>направа и монтаж на конзола,  боядисване двукратно</v>
          </cell>
          <cell r="E197" t="str">
            <v>бр</v>
          </cell>
          <cell r="F197">
            <v>55</v>
          </cell>
          <cell r="G197">
            <v>60</v>
          </cell>
          <cell r="H197">
            <v>36</v>
          </cell>
          <cell r="I197">
            <v>40.799999999999997</v>
          </cell>
          <cell r="J197">
            <v>115</v>
          </cell>
          <cell r="K197">
            <v>48.74</v>
          </cell>
          <cell r="L197">
            <v>68.91</v>
          </cell>
          <cell r="M197">
            <v>45</v>
          </cell>
          <cell r="N197">
            <v>27.13</v>
          </cell>
          <cell r="O197">
            <v>27.13</v>
          </cell>
          <cell r="P197">
            <v>115</v>
          </cell>
        </row>
        <row r="198">
          <cell r="B198">
            <v>1000195</v>
          </cell>
          <cell r="C198" t="str">
            <v>Монтаж на конзола за СрН</v>
          </cell>
          <cell r="D198" t="str">
            <v>монтаж на конзола за СБС,  боядисване двукратно, (не се вкл. направа на конзола)</v>
          </cell>
          <cell r="E198" t="str">
            <v>бр</v>
          </cell>
          <cell r="F198">
            <v>65</v>
          </cell>
          <cell r="G198">
            <v>15.5</v>
          </cell>
          <cell r="H198">
            <v>10</v>
          </cell>
          <cell r="I198">
            <v>10</v>
          </cell>
          <cell r="J198">
            <v>78.3</v>
          </cell>
          <cell r="K198">
            <v>55</v>
          </cell>
          <cell r="L198">
            <v>29.57</v>
          </cell>
          <cell r="M198">
            <v>45</v>
          </cell>
          <cell r="N198">
            <v>21.32</v>
          </cell>
          <cell r="O198">
            <v>10</v>
          </cell>
          <cell r="P198">
            <v>78.3</v>
          </cell>
        </row>
        <row r="199">
          <cell r="B199">
            <v>1000196</v>
          </cell>
          <cell r="C199" t="str">
            <v>Демонтаж на конзоли/куки СрН</v>
          </cell>
          <cell r="D199" t="str">
            <v>демонтаж  на превръзка, проводник, изолатор, конзола</v>
          </cell>
          <cell r="E199" t="str">
            <v>бр</v>
          </cell>
          <cell r="F199">
            <v>7.5</v>
          </cell>
          <cell r="G199">
            <v>8</v>
          </cell>
          <cell r="H199">
            <v>5.8</v>
          </cell>
          <cell r="I199">
            <v>5.99</v>
          </cell>
          <cell r="J199">
            <v>13</v>
          </cell>
          <cell r="K199">
            <v>5.79</v>
          </cell>
          <cell r="L199">
            <v>1.93</v>
          </cell>
          <cell r="M199">
            <v>7</v>
          </cell>
          <cell r="N199">
            <v>9.16</v>
          </cell>
          <cell r="O199">
            <v>1.93</v>
          </cell>
          <cell r="P199">
            <v>13</v>
          </cell>
        </row>
        <row r="200">
          <cell r="B200">
            <v>1000197</v>
          </cell>
          <cell r="C200" t="str">
            <v>Монтаж на изолатор ИНК-20 или полимерен подпорен</v>
          </cell>
          <cell r="D200" t="str">
            <v>монтаж на изолатора към конзолата</v>
          </cell>
          <cell r="E200" t="str">
            <v>бр</v>
          </cell>
          <cell r="F200">
            <v>9.9</v>
          </cell>
          <cell r="G200">
            <v>11</v>
          </cell>
          <cell r="H200">
            <v>10.4</v>
          </cell>
          <cell r="I200">
            <v>9.8000000000000007</v>
          </cell>
          <cell r="J200">
            <v>7.56</v>
          </cell>
          <cell r="K200">
            <v>9.94</v>
          </cell>
          <cell r="L200">
            <v>5.14</v>
          </cell>
          <cell r="M200">
            <v>9.18</v>
          </cell>
          <cell r="N200">
            <v>9.16</v>
          </cell>
          <cell r="O200">
            <v>5.14</v>
          </cell>
          <cell r="P200">
            <v>11</v>
          </cell>
        </row>
        <row r="201">
          <cell r="B201">
            <v>1000198</v>
          </cell>
          <cell r="C201" t="str">
            <v>Монтаж на изолатор полимерен-носещ</v>
          </cell>
          <cell r="D201" t="str">
            <v>монтаж на уболт,  кратуна,  обеца,  носеща клема</v>
          </cell>
          <cell r="E201" t="str">
            <v>бр</v>
          </cell>
          <cell r="F201">
            <v>10</v>
          </cell>
          <cell r="G201">
            <v>7</v>
          </cell>
          <cell r="H201">
            <v>10</v>
          </cell>
          <cell r="I201">
            <v>9.8000000000000007</v>
          </cell>
          <cell r="J201">
            <v>17</v>
          </cell>
          <cell r="K201">
            <v>9</v>
          </cell>
          <cell r="L201">
            <v>3.99</v>
          </cell>
          <cell r="M201">
            <v>10</v>
          </cell>
          <cell r="N201">
            <v>10.39</v>
          </cell>
          <cell r="O201">
            <v>3.99</v>
          </cell>
          <cell r="P201">
            <v>17</v>
          </cell>
        </row>
        <row r="202">
          <cell r="B202">
            <v>1000199</v>
          </cell>
          <cell r="C202" t="str">
            <v>Монтаж на изолатор полимерен-опъвателен</v>
          </cell>
          <cell r="D202" t="str">
            <v>монтаж на уболт,  кратуна,  обеца,  опъвателна клема</v>
          </cell>
          <cell r="E202" t="str">
            <v>бр</v>
          </cell>
          <cell r="F202">
            <v>11</v>
          </cell>
          <cell r="G202">
            <v>7</v>
          </cell>
          <cell r="H202">
            <v>10</v>
          </cell>
          <cell r="I202">
            <v>9.8000000000000007</v>
          </cell>
          <cell r="J202">
            <v>28</v>
          </cell>
          <cell r="K202">
            <v>9</v>
          </cell>
          <cell r="L202">
            <v>3.99</v>
          </cell>
          <cell r="M202">
            <v>12</v>
          </cell>
          <cell r="N202">
            <v>11.31</v>
          </cell>
          <cell r="O202">
            <v>3.99</v>
          </cell>
          <cell r="P202">
            <v>28</v>
          </cell>
        </row>
        <row r="203">
          <cell r="B203">
            <v>1000200</v>
          </cell>
          <cell r="C203" t="str">
            <v>Монтаж на изолаторна верига-носеща с два елемнта</v>
          </cell>
          <cell r="D203" t="str">
            <v>почистване на елементите,  сглобяване на веригата с всички арматурни части,  монтаж на веригата</v>
          </cell>
          <cell r="E203" t="str">
            <v>бр</v>
          </cell>
          <cell r="F203">
            <v>12</v>
          </cell>
          <cell r="G203">
            <v>11</v>
          </cell>
          <cell r="H203">
            <v>12.5</v>
          </cell>
          <cell r="I203">
            <v>9.8000000000000007</v>
          </cell>
          <cell r="J203">
            <v>18</v>
          </cell>
          <cell r="K203">
            <v>11.7</v>
          </cell>
          <cell r="L203">
            <v>3.99</v>
          </cell>
          <cell r="M203">
            <v>16</v>
          </cell>
          <cell r="N203">
            <v>11.96</v>
          </cell>
          <cell r="O203">
            <v>3.99</v>
          </cell>
          <cell r="P203">
            <v>18</v>
          </cell>
        </row>
        <row r="204">
          <cell r="B204">
            <v>1000201</v>
          </cell>
          <cell r="C204" t="str">
            <v>Монтаж на изолаторна верига-опъвателна с три елемента</v>
          </cell>
          <cell r="D204" t="str">
            <v>почистване на елементите,  сглобяване на веригата с всички арматурни части,  монтаж на веригата</v>
          </cell>
          <cell r="E204" t="str">
            <v>бр</v>
          </cell>
          <cell r="F204">
            <v>15</v>
          </cell>
          <cell r="G204">
            <v>15</v>
          </cell>
          <cell r="H204">
            <v>13</v>
          </cell>
          <cell r="I204">
            <v>9.8000000000000007</v>
          </cell>
          <cell r="J204">
            <v>18</v>
          </cell>
          <cell r="K204">
            <v>12.6</v>
          </cell>
          <cell r="L204">
            <v>3.99</v>
          </cell>
          <cell r="M204">
            <v>18</v>
          </cell>
          <cell r="N204">
            <v>12.41</v>
          </cell>
          <cell r="O204">
            <v>3.99</v>
          </cell>
          <cell r="P204">
            <v>18</v>
          </cell>
        </row>
        <row r="205">
          <cell r="B205">
            <v>1000202</v>
          </cell>
          <cell r="C205" t="str">
            <v>Монтаж изолатор ИППО</v>
          </cell>
          <cell r="D205" t="str">
            <v>почистване на изолатора,  монтаж на изолатора</v>
          </cell>
          <cell r="E205" t="str">
            <v>бр</v>
          </cell>
          <cell r="F205">
            <v>4</v>
          </cell>
          <cell r="G205">
            <v>9</v>
          </cell>
          <cell r="H205">
            <v>5.5</v>
          </cell>
          <cell r="I205">
            <v>3.02</v>
          </cell>
          <cell r="J205">
            <v>9</v>
          </cell>
          <cell r="K205">
            <v>3.85</v>
          </cell>
          <cell r="L205">
            <v>3.39</v>
          </cell>
          <cell r="M205">
            <v>8</v>
          </cell>
          <cell r="N205">
            <v>10.08</v>
          </cell>
          <cell r="O205">
            <v>3.02</v>
          </cell>
          <cell r="P205">
            <v>10.08</v>
          </cell>
        </row>
        <row r="206">
          <cell r="B206">
            <v>1000203</v>
          </cell>
          <cell r="C206" t="str">
            <v>Демонтаж на изолатор ИНК-20</v>
          </cell>
          <cell r="D206" t="str">
            <v>демонтаж превръзка, проводник, развиване гайка/срязване/</v>
          </cell>
          <cell r="E206" t="str">
            <v>бр</v>
          </cell>
          <cell r="F206">
            <v>6.4</v>
          </cell>
          <cell r="G206">
            <v>7</v>
          </cell>
          <cell r="H206">
            <v>5.5</v>
          </cell>
          <cell r="I206">
            <v>5.5</v>
          </cell>
          <cell r="J206">
            <v>6</v>
          </cell>
          <cell r="K206">
            <v>6.42</v>
          </cell>
          <cell r="L206">
            <v>1.27</v>
          </cell>
          <cell r="M206">
            <v>7</v>
          </cell>
          <cell r="N206">
            <v>3.93</v>
          </cell>
          <cell r="O206">
            <v>1.27</v>
          </cell>
          <cell r="P206">
            <v>7</v>
          </cell>
        </row>
        <row r="207">
          <cell r="B207">
            <v>1000204</v>
          </cell>
          <cell r="C207" t="str">
            <v>Демонтаж на изолатор полимерен-носещ</v>
          </cell>
          <cell r="D207" t="str">
            <v>демонтаж от проводника и от конзолата</v>
          </cell>
          <cell r="E207" t="str">
            <v>бр</v>
          </cell>
          <cell r="F207">
            <v>4.5</v>
          </cell>
          <cell r="G207">
            <v>4</v>
          </cell>
          <cell r="H207">
            <v>5</v>
          </cell>
          <cell r="I207">
            <v>3.02</v>
          </cell>
          <cell r="J207">
            <v>6</v>
          </cell>
          <cell r="K207">
            <v>3.78</v>
          </cell>
          <cell r="L207">
            <v>1.5</v>
          </cell>
          <cell r="M207">
            <v>7</v>
          </cell>
          <cell r="N207">
            <v>3.05</v>
          </cell>
          <cell r="O207">
            <v>1.5</v>
          </cell>
          <cell r="P207">
            <v>7</v>
          </cell>
        </row>
        <row r="208">
          <cell r="B208">
            <v>1000205</v>
          </cell>
          <cell r="C208" t="str">
            <v>Демонтаж на изолатор полимерен-опъвателен</v>
          </cell>
          <cell r="D208" t="str">
            <v>демонтаж от проводника и от конзолата</v>
          </cell>
          <cell r="E208" t="str">
            <v>бр</v>
          </cell>
          <cell r="F208">
            <v>5</v>
          </cell>
          <cell r="G208">
            <v>4</v>
          </cell>
          <cell r="H208">
            <v>5</v>
          </cell>
          <cell r="I208">
            <v>3.02</v>
          </cell>
          <cell r="J208">
            <v>9.07</v>
          </cell>
          <cell r="K208">
            <v>4</v>
          </cell>
          <cell r="L208">
            <v>1.5</v>
          </cell>
          <cell r="M208">
            <v>7</v>
          </cell>
          <cell r="N208">
            <v>3.05</v>
          </cell>
          <cell r="O208">
            <v>1.5</v>
          </cell>
          <cell r="P208">
            <v>9.07</v>
          </cell>
        </row>
        <row r="209">
          <cell r="B209">
            <v>1000206</v>
          </cell>
          <cell r="C209" t="str">
            <v>Демонтаж на изолаторна верига-носеща с два елемента</v>
          </cell>
          <cell r="D209" t="str">
            <v>демонтаж от проводника и от конзолата</v>
          </cell>
          <cell r="E209" t="str">
            <v>бр</v>
          </cell>
          <cell r="F209">
            <v>5.4</v>
          </cell>
          <cell r="G209">
            <v>6.5</v>
          </cell>
          <cell r="H209">
            <v>4.4000000000000004</v>
          </cell>
          <cell r="I209">
            <v>5.5</v>
          </cell>
          <cell r="J209">
            <v>7</v>
          </cell>
          <cell r="K209">
            <v>6</v>
          </cell>
          <cell r="L209">
            <v>1.5</v>
          </cell>
          <cell r="M209">
            <v>7</v>
          </cell>
          <cell r="N209">
            <v>3.14</v>
          </cell>
          <cell r="O209">
            <v>1.5</v>
          </cell>
          <cell r="P209">
            <v>7</v>
          </cell>
        </row>
        <row r="210">
          <cell r="B210">
            <v>1000207</v>
          </cell>
          <cell r="C210" t="str">
            <v>Демонтаж на изолаторна верига-опъвателна с три елемента</v>
          </cell>
          <cell r="D210" t="str">
            <v>демонтаж от проводника и от конзолата</v>
          </cell>
          <cell r="E210" t="str">
            <v>бр</v>
          </cell>
          <cell r="F210">
            <v>6.8</v>
          </cell>
          <cell r="G210">
            <v>6.5</v>
          </cell>
          <cell r="H210">
            <v>4.4000000000000004</v>
          </cell>
          <cell r="I210">
            <v>5.5</v>
          </cell>
          <cell r="J210">
            <v>7</v>
          </cell>
          <cell r="K210">
            <v>6.61</v>
          </cell>
          <cell r="L210">
            <v>1.5</v>
          </cell>
          <cell r="M210">
            <v>7</v>
          </cell>
          <cell r="N210">
            <v>4.62</v>
          </cell>
          <cell r="O210">
            <v>1.5</v>
          </cell>
          <cell r="P210">
            <v>7</v>
          </cell>
        </row>
        <row r="211">
          <cell r="B211">
            <v>1000208</v>
          </cell>
          <cell r="C211" t="str">
            <v>Демонтаж на изолатор ИППО</v>
          </cell>
          <cell r="D211" t="str">
            <v>демонтаж от съоръжение</v>
          </cell>
          <cell r="E211" t="str">
            <v>бр</v>
          </cell>
          <cell r="F211">
            <v>2.6</v>
          </cell>
          <cell r="G211">
            <v>3</v>
          </cell>
          <cell r="H211">
            <v>5</v>
          </cell>
          <cell r="I211">
            <v>5.5</v>
          </cell>
          <cell r="J211">
            <v>6</v>
          </cell>
          <cell r="K211">
            <v>2.52</v>
          </cell>
          <cell r="L211">
            <v>1.27</v>
          </cell>
          <cell r="M211">
            <v>7</v>
          </cell>
          <cell r="N211">
            <v>2.77</v>
          </cell>
          <cell r="O211">
            <v>1.27</v>
          </cell>
          <cell r="P211">
            <v>7</v>
          </cell>
        </row>
        <row r="212">
          <cell r="B212">
            <v>1000209</v>
          </cell>
          <cell r="C212" t="str">
            <v>Демонтаж на изолатор с кука за НН,  заедно с превръзките</v>
          </cell>
          <cell r="D212" t="str">
            <v>Демонтаж на куката с изолатора от стълба</v>
          </cell>
          <cell r="E212" t="str">
            <v>бр</v>
          </cell>
          <cell r="F212">
            <v>4.8</v>
          </cell>
          <cell r="G212">
            <v>5</v>
          </cell>
          <cell r="H212">
            <v>5</v>
          </cell>
          <cell r="I212">
            <v>5.5</v>
          </cell>
          <cell r="J212">
            <v>3.02</v>
          </cell>
          <cell r="K212">
            <v>4.5</v>
          </cell>
          <cell r="L212">
            <v>1</v>
          </cell>
          <cell r="M212">
            <v>4</v>
          </cell>
          <cell r="N212">
            <v>3.69</v>
          </cell>
          <cell r="O212">
            <v>1</v>
          </cell>
          <cell r="P212">
            <v>5.5</v>
          </cell>
        </row>
        <row r="213">
          <cell r="B213">
            <v>1000210</v>
          </cell>
          <cell r="C213" t="str">
            <v>Монтаж на кука-тип свинска опашка</v>
          </cell>
          <cell r="D213" t="str">
            <v>монтаж към СБС,  навиване гайка и шайба</v>
          </cell>
          <cell r="E213" t="str">
            <v>бр</v>
          </cell>
          <cell r="F213">
            <v>4.5</v>
          </cell>
          <cell r="G213">
            <v>5.8</v>
          </cell>
          <cell r="H213">
            <v>4</v>
          </cell>
          <cell r="I213">
            <v>4.8899999999999997</v>
          </cell>
          <cell r="J213">
            <v>3.02</v>
          </cell>
          <cell r="K213">
            <v>3.54</v>
          </cell>
          <cell r="L213">
            <v>2.21</v>
          </cell>
          <cell r="M213">
            <v>5</v>
          </cell>
          <cell r="N213">
            <v>4.8899999999999997</v>
          </cell>
          <cell r="O213">
            <v>2.21</v>
          </cell>
          <cell r="P213">
            <v>5.8</v>
          </cell>
        </row>
        <row r="214">
          <cell r="B214">
            <v>1000211</v>
          </cell>
          <cell r="C214" t="str">
            <v>Направа превръзки с проводник за ВЕЛ</v>
          </cell>
          <cell r="D214" t="str">
            <v>доставка и монтаж на превръзка</v>
          </cell>
          <cell r="E214" t="str">
            <v>бр</v>
          </cell>
          <cell r="F214">
            <v>4.8</v>
          </cell>
          <cell r="G214">
            <v>4.4000000000000004</v>
          </cell>
          <cell r="H214">
            <v>4.5</v>
          </cell>
          <cell r="I214">
            <v>5.01</v>
          </cell>
          <cell r="J214">
            <v>3.02</v>
          </cell>
          <cell r="K214">
            <v>4.2300000000000004</v>
          </cell>
          <cell r="L214">
            <v>5.1100000000000003</v>
          </cell>
          <cell r="N214">
            <v>5.95</v>
          </cell>
          <cell r="O214">
            <v>3.02</v>
          </cell>
          <cell r="P214">
            <v>5.95</v>
          </cell>
        </row>
        <row r="215">
          <cell r="B215">
            <v>1000212</v>
          </cell>
          <cell r="C215" t="str">
            <v>Направа превръзки със спирала за ВЕЛ</v>
          </cell>
          <cell r="D215" t="str">
            <v>доставка и монтаж на превръзка</v>
          </cell>
          <cell r="E215" t="str">
            <v>бр</v>
          </cell>
          <cell r="F215">
            <v>16.5</v>
          </cell>
          <cell r="G215">
            <v>18.7</v>
          </cell>
          <cell r="H215">
            <v>16</v>
          </cell>
          <cell r="I215">
            <v>11.99</v>
          </cell>
          <cell r="J215">
            <v>3.02</v>
          </cell>
          <cell r="K215">
            <v>15.3</v>
          </cell>
          <cell r="L215">
            <v>18.47</v>
          </cell>
          <cell r="M215">
            <v>15</v>
          </cell>
          <cell r="N215">
            <v>15.48</v>
          </cell>
          <cell r="O215">
            <v>3.02</v>
          </cell>
          <cell r="P215">
            <v>18.7</v>
          </cell>
        </row>
        <row r="216">
          <cell r="B216">
            <v>1000213</v>
          </cell>
          <cell r="C216" t="str">
            <v xml:space="preserve">Монтаж на термосвиваеми тапи на изолиран проводник </v>
          </cell>
          <cell r="D216" t="str">
            <v>Затапване края на изол.проводник, против влага</v>
          </cell>
          <cell r="E216" t="str">
            <v>бр</v>
          </cell>
          <cell r="F216">
            <v>2</v>
          </cell>
          <cell r="G216">
            <v>2.5</v>
          </cell>
          <cell r="H216">
            <v>2</v>
          </cell>
          <cell r="I216">
            <v>1.99</v>
          </cell>
          <cell r="J216">
            <v>0.76</v>
          </cell>
          <cell r="K216">
            <v>1.1399999999999999</v>
          </cell>
          <cell r="L216">
            <v>0.55000000000000004</v>
          </cell>
          <cell r="M216">
            <v>2</v>
          </cell>
          <cell r="N216">
            <v>1.66</v>
          </cell>
          <cell r="O216">
            <v>0.55000000000000004</v>
          </cell>
          <cell r="P216">
            <v>2.5</v>
          </cell>
        </row>
        <row r="217">
          <cell r="B217">
            <v>1000214</v>
          </cell>
          <cell r="C217" t="str">
            <v>Монтаж клема носеща за СрН</v>
          </cell>
          <cell r="D217" t="str">
            <v>вкарване на проводник и затягане болтове</v>
          </cell>
          <cell r="E217" t="str">
            <v>бр</v>
          </cell>
          <cell r="F217">
            <v>6.8</v>
          </cell>
          <cell r="G217">
            <v>7.6</v>
          </cell>
          <cell r="H217">
            <v>5.3</v>
          </cell>
          <cell r="I217">
            <v>5</v>
          </cell>
          <cell r="J217">
            <v>12</v>
          </cell>
          <cell r="K217">
            <v>2.89</v>
          </cell>
          <cell r="L217">
            <v>5.29</v>
          </cell>
          <cell r="M217">
            <v>9.5</v>
          </cell>
          <cell r="N217">
            <v>9.23</v>
          </cell>
          <cell r="O217">
            <v>2.89</v>
          </cell>
          <cell r="P217">
            <v>12</v>
          </cell>
        </row>
        <row r="218">
          <cell r="B218">
            <v>1000215</v>
          </cell>
          <cell r="C218" t="str">
            <v>Демонтаж клема носеща за СрН</v>
          </cell>
          <cell r="D218" t="str">
            <v xml:space="preserve">развиване болтове,  изкарване на проводник </v>
          </cell>
          <cell r="E218" t="str">
            <v>бр</v>
          </cell>
          <cell r="F218">
            <v>4.3</v>
          </cell>
          <cell r="G218">
            <v>4.5</v>
          </cell>
          <cell r="H218">
            <v>2.5</v>
          </cell>
          <cell r="I218">
            <v>4.8899999999999997</v>
          </cell>
          <cell r="J218">
            <v>6</v>
          </cell>
          <cell r="K218">
            <v>2.25</v>
          </cell>
          <cell r="L218">
            <v>2.65</v>
          </cell>
          <cell r="M218">
            <v>2</v>
          </cell>
          <cell r="N218">
            <v>3.69</v>
          </cell>
          <cell r="O218">
            <v>2</v>
          </cell>
          <cell r="P218">
            <v>6</v>
          </cell>
        </row>
        <row r="219">
          <cell r="B219">
            <v>1000216</v>
          </cell>
          <cell r="C219" t="str">
            <v>Монтаж клема опъвателна за СрН</v>
          </cell>
          <cell r="D219" t="str">
            <v>монт.болт, монтаж проводник,  затягане</v>
          </cell>
          <cell r="E219" t="str">
            <v>бр</v>
          </cell>
          <cell r="F219">
            <v>8.5</v>
          </cell>
          <cell r="G219">
            <v>9.5</v>
          </cell>
          <cell r="H219">
            <v>5.3</v>
          </cell>
          <cell r="I219">
            <v>5</v>
          </cell>
          <cell r="J219">
            <v>17</v>
          </cell>
          <cell r="K219">
            <v>7.05</v>
          </cell>
          <cell r="L219">
            <v>5.29</v>
          </cell>
          <cell r="M219">
            <v>10</v>
          </cell>
          <cell r="N219">
            <v>11.08</v>
          </cell>
          <cell r="O219">
            <v>5</v>
          </cell>
          <cell r="P219">
            <v>17</v>
          </cell>
        </row>
        <row r="220">
          <cell r="B220">
            <v>1000217</v>
          </cell>
          <cell r="C220" t="str">
            <v>Демонтаж клема опъвателна за СрН</v>
          </cell>
          <cell r="D220" t="str">
            <v>разхлабване,  дем.прводник,  демонтаж болт</v>
          </cell>
          <cell r="E220" t="str">
            <v>бр</v>
          </cell>
          <cell r="F220">
            <v>5</v>
          </cell>
          <cell r="G220">
            <v>5.5</v>
          </cell>
          <cell r="H220">
            <v>3.6</v>
          </cell>
          <cell r="I220">
            <v>1.98</v>
          </cell>
          <cell r="J220">
            <v>9</v>
          </cell>
          <cell r="K220">
            <v>5</v>
          </cell>
          <cell r="L220">
            <v>2.65</v>
          </cell>
          <cell r="M220">
            <v>3</v>
          </cell>
          <cell r="N220">
            <v>3.23</v>
          </cell>
          <cell r="O220">
            <v>1.98</v>
          </cell>
          <cell r="P220">
            <v>9</v>
          </cell>
        </row>
        <row r="221">
          <cell r="B221">
            <v>1000218</v>
          </cell>
          <cell r="C221" t="str">
            <v>Монтаж на клема носеща с конзола за УИП</v>
          </cell>
          <cell r="D221" t="str">
            <v>На СБС, шпилка, лята голяма конзола, лодка, захваща носещия нулев проводник и пристягане с РVС лента</v>
          </cell>
          <cell r="E221" t="str">
            <v>бр</v>
          </cell>
          <cell r="F221">
            <v>8.5</v>
          </cell>
          <cell r="G221">
            <v>10.5</v>
          </cell>
          <cell r="H221">
            <v>7</v>
          </cell>
          <cell r="I221">
            <v>6.98</v>
          </cell>
          <cell r="J221">
            <v>9.07</v>
          </cell>
          <cell r="K221">
            <v>7.05</v>
          </cell>
          <cell r="L221">
            <v>3.33</v>
          </cell>
          <cell r="M221">
            <v>8.32</v>
          </cell>
          <cell r="N221">
            <v>7.39</v>
          </cell>
          <cell r="O221">
            <v>3.33</v>
          </cell>
          <cell r="P221">
            <v>10.5</v>
          </cell>
        </row>
        <row r="222">
          <cell r="B222">
            <v>1000219</v>
          </cell>
          <cell r="C222" t="str">
            <v>Монтаж на клема опъвателна с конзола за УИП</v>
          </cell>
          <cell r="D222" t="str">
            <v>На СБС се монтира болт с ухо РА-1500,  който се монтира в/ху  носещия нулев проводник  и пристягане с РVС лента</v>
          </cell>
          <cell r="E222" t="str">
            <v>бр</v>
          </cell>
          <cell r="F222">
            <v>10</v>
          </cell>
          <cell r="G222">
            <v>11</v>
          </cell>
          <cell r="H222">
            <v>8.1999999999999993</v>
          </cell>
          <cell r="I222">
            <v>10</v>
          </cell>
          <cell r="J222">
            <v>10.58</v>
          </cell>
          <cell r="K222">
            <v>8.02</v>
          </cell>
          <cell r="L222">
            <v>3.33</v>
          </cell>
          <cell r="M222">
            <v>8.32</v>
          </cell>
          <cell r="N222">
            <v>9.23</v>
          </cell>
          <cell r="O222">
            <v>3.33</v>
          </cell>
          <cell r="P222">
            <v>11</v>
          </cell>
        </row>
        <row r="223">
          <cell r="B223">
            <v>1000220</v>
          </cell>
          <cell r="C223" t="str">
            <v>Монтаж на клема отклонителна/разклонителна към мрежа</v>
          </cell>
          <cell r="D223" t="str">
            <v>Клема теобразна, свързваща основния клон към други отклонения/усукан-усукан, усукан-неизолиран проводник за различни сечения/  и пристягане с РVС лента</v>
          </cell>
          <cell r="E223" t="str">
            <v>бр</v>
          </cell>
          <cell r="F223">
            <v>5.8</v>
          </cell>
          <cell r="G223">
            <v>6.94</v>
          </cell>
          <cell r="H223">
            <v>6</v>
          </cell>
          <cell r="I223">
            <v>7</v>
          </cell>
          <cell r="J223">
            <v>6.05</v>
          </cell>
          <cell r="K223">
            <v>4.17</v>
          </cell>
          <cell r="L223">
            <v>1.51</v>
          </cell>
          <cell r="M223">
            <v>5.94</v>
          </cell>
          <cell r="N223">
            <v>4.62</v>
          </cell>
          <cell r="O223">
            <v>1.51</v>
          </cell>
          <cell r="P223">
            <v>7</v>
          </cell>
        </row>
        <row r="224">
          <cell r="B224">
            <v>1000221</v>
          </cell>
          <cell r="C224" t="str">
            <v>Монтаж на опъвач заедно с кука на стена/стълб</v>
          </cell>
          <cell r="D224" t="str">
            <v>В/ху болт свинска опашка се монтира клема РА-25, в който се монтират 2х16 или 4х25 усукан проводник, другият край е хванат с анкерен болт с ухо към абоната.</v>
          </cell>
          <cell r="E224" t="str">
            <v>бр</v>
          </cell>
          <cell r="F224">
            <v>5.6</v>
          </cell>
          <cell r="G224">
            <v>5.4</v>
          </cell>
          <cell r="H224">
            <v>5</v>
          </cell>
          <cell r="I224">
            <v>5</v>
          </cell>
          <cell r="J224">
            <v>5.29</v>
          </cell>
          <cell r="K224">
            <v>5.22</v>
          </cell>
          <cell r="L224">
            <v>2.21</v>
          </cell>
          <cell r="M224">
            <v>6.5</v>
          </cell>
          <cell r="N224">
            <v>5.54</v>
          </cell>
          <cell r="O224">
            <v>2.21</v>
          </cell>
          <cell r="P224">
            <v>6.5</v>
          </cell>
        </row>
        <row r="225">
          <cell r="B225">
            <v>1000222</v>
          </cell>
          <cell r="C225" t="str">
            <v xml:space="preserve">Монтаж на маншон изолиран MJPB </v>
          </cell>
          <cell r="D225" t="str">
            <v>Направа кербова връзка м/у УИП и кабел или проводник</v>
          </cell>
          <cell r="E225" t="str">
            <v>бр</v>
          </cell>
          <cell r="F225">
            <v>3</v>
          </cell>
          <cell r="G225">
            <v>2.9</v>
          </cell>
          <cell r="H225">
            <v>3.5</v>
          </cell>
          <cell r="I225">
            <v>3.02</v>
          </cell>
          <cell r="J225">
            <v>3.02</v>
          </cell>
          <cell r="K225">
            <v>2.25</v>
          </cell>
          <cell r="L225">
            <v>1.89</v>
          </cell>
          <cell r="M225">
            <v>3.9</v>
          </cell>
          <cell r="N225">
            <v>2.68</v>
          </cell>
          <cell r="O225">
            <v>1.89</v>
          </cell>
          <cell r="P225">
            <v>3.9</v>
          </cell>
        </row>
        <row r="226">
          <cell r="B226">
            <v>1000223</v>
          </cell>
          <cell r="C226" t="str">
            <v>Монтаж на термосвиваема глава</v>
          </cell>
          <cell r="D226" t="str">
            <v>Направа разделка на кабел НН, поставяне на главата , загряване с горелка до определена температура.</v>
          </cell>
          <cell r="E226" t="str">
            <v>бр</v>
          </cell>
          <cell r="F226">
            <v>12</v>
          </cell>
          <cell r="G226">
            <v>8.6999999999999993</v>
          </cell>
          <cell r="H226">
            <v>13</v>
          </cell>
          <cell r="I226">
            <v>10</v>
          </cell>
          <cell r="J226">
            <v>12.1</v>
          </cell>
          <cell r="K226">
            <v>16</v>
          </cell>
          <cell r="L226">
            <v>2.84</v>
          </cell>
          <cell r="M226">
            <v>8.23</v>
          </cell>
          <cell r="N226">
            <v>12</v>
          </cell>
          <cell r="O226">
            <v>2.84</v>
          </cell>
          <cell r="P226">
            <v>16</v>
          </cell>
        </row>
        <row r="227">
          <cell r="B227">
            <v>1000224</v>
          </cell>
          <cell r="C227" t="str">
            <v>Монтаж на катодни отводители НН</v>
          </cell>
          <cell r="D227" t="str">
            <v>изработка на конзола,  подвързване на отводителя,  заземяване,  и боядисване на конструкциите-двукратно</v>
          </cell>
          <cell r="E227" t="str">
            <v>бр</v>
          </cell>
          <cell r="F227">
            <v>5.4</v>
          </cell>
          <cell r="G227">
            <v>13</v>
          </cell>
          <cell r="H227">
            <v>15</v>
          </cell>
          <cell r="I227">
            <v>1.98</v>
          </cell>
          <cell r="J227">
            <v>30</v>
          </cell>
          <cell r="K227">
            <v>9.36</v>
          </cell>
          <cell r="L227">
            <v>24</v>
          </cell>
          <cell r="M227">
            <v>17.82</v>
          </cell>
          <cell r="N227">
            <v>5.38</v>
          </cell>
          <cell r="O227">
            <v>1.98</v>
          </cell>
          <cell r="P227">
            <v>30</v>
          </cell>
        </row>
        <row r="228">
          <cell r="B228">
            <v>1000225</v>
          </cell>
          <cell r="C228" t="str">
            <v>Монтаж на катодни отводители СрН</v>
          </cell>
          <cell r="D228" t="str">
            <v>изработка и монтаж на конзола,  монтаж и подвързване на отводителя,  заземяване,  и боядисване на конструкциите-двукратно</v>
          </cell>
          <cell r="E228" t="str">
            <v>бр</v>
          </cell>
          <cell r="F228">
            <v>17.5</v>
          </cell>
          <cell r="G228">
            <v>23</v>
          </cell>
          <cell r="H228">
            <v>25</v>
          </cell>
          <cell r="I228">
            <v>28</v>
          </cell>
          <cell r="J228">
            <v>38</v>
          </cell>
          <cell r="K228">
            <v>22.32</v>
          </cell>
          <cell r="L228">
            <v>24</v>
          </cell>
          <cell r="M228">
            <v>45</v>
          </cell>
          <cell r="N228">
            <v>20.43</v>
          </cell>
          <cell r="O228">
            <v>17.5</v>
          </cell>
          <cell r="P228">
            <v>45</v>
          </cell>
        </row>
        <row r="229">
          <cell r="B229">
            <v>1000226</v>
          </cell>
          <cell r="C229" t="str">
            <v>Монтаж на кука</v>
          </cell>
          <cell r="D229" t="str">
            <v>Прогонване на отвори,  монтаж на куката и гайките,  боядисване</v>
          </cell>
          <cell r="E229" t="str">
            <v>бр</v>
          </cell>
          <cell r="F229">
            <v>4.5</v>
          </cell>
          <cell r="G229">
            <v>5</v>
          </cell>
          <cell r="H229">
            <v>5</v>
          </cell>
          <cell r="I229">
            <v>1.98</v>
          </cell>
          <cell r="J229">
            <v>2</v>
          </cell>
          <cell r="K229">
            <v>3.22</v>
          </cell>
          <cell r="L229">
            <v>2.21</v>
          </cell>
          <cell r="M229">
            <v>5</v>
          </cell>
          <cell r="N229">
            <v>2.77</v>
          </cell>
          <cell r="O229">
            <v>1.98</v>
          </cell>
          <cell r="P229">
            <v>5</v>
          </cell>
        </row>
        <row r="230">
          <cell r="B230">
            <v>1000227</v>
          </cell>
          <cell r="C230" t="str">
            <v>Демонтаж на кука</v>
          </cell>
          <cell r="D230" t="str">
            <v>електродъгово рязане, ъглошлайф, спрей за ръжда</v>
          </cell>
          <cell r="E230" t="str">
            <v>бр</v>
          </cell>
          <cell r="F230">
            <v>3</v>
          </cell>
          <cell r="G230">
            <v>3.3</v>
          </cell>
          <cell r="H230">
            <v>3.3</v>
          </cell>
          <cell r="I230">
            <v>5</v>
          </cell>
          <cell r="J230">
            <v>2.5</v>
          </cell>
          <cell r="K230">
            <v>2.64</v>
          </cell>
          <cell r="L230">
            <v>0.83</v>
          </cell>
          <cell r="M230">
            <v>3</v>
          </cell>
          <cell r="N230">
            <v>1.39</v>
          </cell>
          <cell r="O230">
            <v>0.83</v>
          </cell>
          <cell r="P230">
            <v>5</v>
          </cell>
        </row>
        <row r="231">
          <cell r="B231">
            <v>1000228</v>
          </cell>
          <cell r="C231" t="str">
            <v>Демонтаж на U болт</v>
          </cell>
          <cell r="D231" t="str">
            <v>електродъгово рязане, ъглошлайф, спрей за ръжда</v>
          </cell>
          <cell r="E231" t="str">
            <v>бр</v>
          </cell>
          <cell r="F231">
            <v>2.8</v>
          </cell>
          <cell r="G231">
            <v>3.3</v>
          </cell>
          <cell r="H231">
            <v>3.6</v>
          </cell>
          <cell r="I231">
            <v>5</v>
          </cell>
          <cell r="J231">
            <v>5</v>
          </cell>
          <cell r="K231">
            <v>2.3199999999999998</v>
          </cell>
          <cell r="L231">
            <v>0.83</v>
          </cell>
          <cell r="M231">
            <v>3</v>
          </cell>
          <cell r="N231">
            <v>2.0299999999999998</v>
          </cell>
          <cell r="O231">
            <v>0.83</v>
          </cell>
          <cell r="P231">
            <v>5</v>
          </cell>
        </row>
        <row r="232">
          <cell r="B232">
            <v>1000229</v>
          </cell>
          <cell r="C232" t="str">
            <v>Демонтаж на пеперуда</v>
          </cell>
          <cell r="D232" t="str">
            <v>електродъгово рязане, ъглошлайф, спрей за ръжда</v>
          </cell>
          <cell r="E232" t="str">
            <v>бр</v>
          </cell>
          <cell r="F232">
            <v>2.1</v>
          </cell>
          <cell r="G232">
            <v>4</v>
          </cell>
          <cell r="H232">
            <v>3</v>
          </cell>
          <cell r="I232">
            <v>2.97</v>
          </cell>
          <cell r="J232">
            <v>5</v>
          </cell>
          <cell r="K232">
            <v>2.2599999999999998</v>
          </cell>
          <cell r="L232">
            <v>0.83</v>
          </cell>
          <cell r="M232">
            <v>3</v>
          </cell>
          <cell r="N232">
            <v>2.0299999999999998</v>
          </cell>
          <cell r="O232">
            <v>0.83</v>
          </cell>
          <cell r="P232">
            <v>5</v>
          </cell>
        </row>
        <row r="233">
          <cell r="B233">
            <v>1000230</v>
          </cell>
          <cell r="C233" t="str">
            <v>Монтаж на единичен проводник  М-10 мм2</v>
          </cell>
          <cell r="D233" t="str">
            <v>изтегляне на проводника,  регулиране,  направа на крайни връзки,  превръзки,  мостчета и съединения</v>
          </cell>
          <cell r="E233" t="str">
            <v>м</v>
          </cell>
          <cell r="F233">
            <v>0.32</v>
          </cell>
          <cell r="G233">
            <v>0.38</v>
          </cell>
          <cell r="H233">
            <v>0.3</v>
          </cell>
          <cell r="I233">
            <v>0.16</v>
          </cell>
          <cell r="J233">
            <v>0.9</v>
          </cell>
          <cell r="K233">
            <v>0.32</v>
          </cell>
          <cell r="L233">
            <v>0.14000000000000001</v>
          </cell>
          <cell r="M233">
            <v>0.3</v>
          </cell>
          <cell r="N233">
            <v>0.09</v>
          </cell>
          <cell r="O233">
            <v>0.09</v>
          </cell>
          <cell r="P233">
            <v>0.9</v>
          </cell>
        </row>
        <row r="234">
          <cell r="B234">
            <v>1000231</v>
          </cell>
          <cell r="C234" t="str">
            <v>Монтаж на единичен проводник  М-16 мм2</v>
          </cell>
          <cell r="D234" t="str">
            <v>изтегляне на проводника,  регулиране,  направа на крайни връзки,  превръзки,  мостчета и съединения</v>
          </cell>
          <cell r="E234" t="str">
            <v>м</v>
          </cell>
          <cell r="F234">
            <v>0.36</v>
          </cell>
          <cell r="G234">
            <v>0.43</v>
          </cell>
          <cell r="H234">
            <v>0.36</v>
          </cell>
          <cell r="I234">
            <v>0.25</v>
          </cell>
          <cell r="J234">
            <v>0.9</v>
          </cell>
          <cell r="K234">
            <v>0.4</v>
          </cell>
          <cell r="L234">
            <v>0.16</v>
          </cell>
          <cell r="M234">
            <v>0.4</v>
          </cell>
          <cell r="N234">
            <v>0.1</v>
          </cell>
          <cell r="O234">
            <v>0.1</v>
          </cell>
          <cell r="P234">
            <v>0.9</v>
          </cell>
        </row>
        <row r="235">
          <cell r="B235">
            <v>1000232</v>
          </cell>
          <cell r="C235" t="str">
            <v>Монтаж на единичен проводник  АС-25 мм2</v>
          </cell>
          <cell r="D235" t="str">
            <v>изтегляне на проводника,  регулиране,  направа на крайни връзки,  превръзки,  мостчета и съединения</v>
          </cell>
          <cell r="E235" t="str">
            <v>м</v>
          </cell>
          <cell r="F235">
            <v>0.45</v>
          </cell>
          <cell r="G235">
            <v>0.49</v>
          </cell>
          <cell r="H235">
            <v>0.41</v>
          </cell>
          <cell r="I235">
            <v>0.4</v>
          </cell>
          <cell r="J235">
            <v>0.9</v>
          </cell>
          <cell r="K235">
            <v>0.43</v>
          </cell>
          <cell r="L235">
            <v>0.24</v>
          </cell>
          <cell r="M235">
            <v>0.5</v>
          </cell>
          <cell r="N235">
            <v>0.23</v>
          </cell>
          <cell r="O235">
            <v>0.23</v>
          </cell>
          <cell r="P235">
            <v>0.9</v>
          </cell>
        </row>
        <row r="236">
          <cell r="B236">
            <v>1000233</v>
          </cell>
          <cell r="C236" t="str">
            <v>Монтаж на единичен проводник  АС-35 мм2</v>
          </cell>
          <cell r="D236" t="str">
            <v>изтегляне на проводника,  регулиране,  направа на крайни връзки,  превръзки,  мостчета и съединения</v>
          </cell>
          <cell r="E236" t="str">
            <v>м</v>
          </cell>
          <cell r="F236">
            <v>0.55000000000000004</v>
          </cell>
          <cell r="G236">
            <v>0.51</v>
          </cell>
          <cell r="H236">
            <v>0.46</v>
          </cell>
          <cell r="I236">
            <v>0.3</v>
          </cell>
          <cell r="J236">
            <v>1.2</v>
          </cell>
          <cell r="K236">
            <v>0.45</v>
          </cell>
          <cell r="L236">
            <v>0.32</v>
          </cell>
          <cell r="M236">
            <v>0.55000000000000004</v>
          </cell>
          <cell r="N236">
            <v>0.23</v>
          </cell>
          <cell r="O236">
            <v>0.23</v>
          </cell>
          <cell r="P236">
            <v>1.2</v>
          </cell>
        </row>
        <row r="237">
          <cell r="B237">
            <v>1000234</v>
          </cell>
          <cell r="C237" t="str">
            <v>Монтаж на единичен проводник  АС-50 мм2</v>
          </cell>
          <cell r="D237" t="str">
            <v>изтегляне на проводника,  регулиране,  направа на крайни връзки,  превръзки,  мостчета и съединения</v>
          </cell>
          <cell r="E237" t="str">
            <v>м</v>
          </cell>
          <cell r="F237">
            <v>0.55000000000000004</v>
          </cell>
          <cell r="G237">
            <v>0.55000000000000004</v>
          </cell>
          <cell r="H237">
            <v>0.48</v>
          </cell>
          <cell r="I237">
            <v>0.4</v>
          </cell>
          <cell r="J237">
            <v>1.2</v>
          </cell>
          <cell r="K237">
            <v>0.49</v>
          </cell>
          <cell r="L237">
            <v>0.39</v>
          </cell>
          <cell r="M237">
            <v>0.6</v>
          </cell>
          <cell r="N237">
            <v>0.42</v>
          </cell>
          <cell r="O237">
            <v>0.39</v>
          </cell>
          <cell r="P237">
            <v>1.2</v>
          </cell>
        </row>
        <row r="238">
          <cell r="B238">
            <v>1000235</v>
          </cell>
          <cell r="C238" t="str">
            <v>Монтаж на единичен проводник  АС-70 мм2</v>
          </cell>
          <cell r="D238" t="str">
            <v>изтегляне на проводника,  регулиране,  направа на крайни връзки,  превръзки,  мостчета и съединения</v>
          </cell>
          <cell r="E238" t="str">
            <v>м</v>
          </cell>
          <cell r="F238">
            <v>0.65</v>
          </cell>
          <cell r="G238">
            <v>0.65</v>
          </cell>
          <cell r="H238">
            <v>0.53</v>
          </cell>
          <cell r="I238">
            <v>0.2</v>
          </cell>
          <cell r="J238">
            <v>1.4</v>
          </cell>
          <cell r="K238">
            <v>0.53</v>
          </cell>
          <cell r="L238">
            <v>0.49</v>
          </cell>
          <cell r="M238">
            <v>0.65</v>
          </cell>
          <cell r="N238">
            <v>0.46</v>
          </cell>
          <cell r="O238">
            <v>0.2</v>
          </cell>
          <cell r="P238">
            <v>1.4</v>
          </cell>
        </row>
        <row r="239">
          <cell r="B239">
            <v>1000236</v>
          </cell>
          <cell r="C239" t="str">
            <v>Монтаж на единичен проводник  АС-95 мм2</v>
          </cell>
          <cell r="D239" t="str">
            <v>изтегляне на проводника,  регулиране,  направа на крайни връзки,  превръзки,  мостчета и съединения</v>
          </cell>
          <cell r="E239" t="str">
            <v>м</v>
          </cell>
          <cell r="F239">
            <v>0.75</v>
          </cell>
          <cell r="G239">
            <v>0.79</v>
          </cell>
          <cell r="H239">
            <v>0.61</v>
          </cell>
          <cell r="I239">
            <v>0.55000000000000004</v>
          </cell>
          <cell r="J239">
            <v>1.4</v>
          </cell>
          <cell r="K239">
            <v>0.64</v>
          </cell>
          <cell r="L239">
            <v>0.7</v>
          </cell>
          <cell r="M239">
            <v>0.7</v>
          </cell>
          <cell r="N239">
            <v>0.69</v>
          </cell>
          <cell r="O239">
            <v>0.55000000000000004</v>
          </cell>
          <cell r="P239">
            <v>1.4</v>
          </cell>
        </row>
        <row r="240">
          <cell r="B240">
            <v>1000237</v>
          </cell>
          <cell r="C240" t="str">
            <v>Теглене на усукан проводник 2х16</v>
          </cell>
          <cell r="D240" t="str">
            <v>прикачване на ролки към стълба,  изтегляне на кабела,  регулиране на провес,  демонтаж на ролки</v>
          </cell>
          <cell r="E240" t="str">
            <v>м</v>
          </cell>
          <cell r="F240">
            <v>1.1000000000000001</v>
          </cell>
          <cell r="G240">
            <v>1.1000000000000001</v>
          </cell>
          <cell r="H240">
            <v>0.9</v>
          </cell>
          <cell r="I240">
            <v>0.4</v>
          </cell>
          <cell r="J240">
            <v>1.5</v>
          </cell>
          <cell r="K240">
            <v>1.1499999999999999</v>
          </cell>
          <cell r="L240">
            <v>0.63</v>
          </cell>
          <cell r="M240">
            <v>0.4</v>
          </cell>
          <cell r="N240">
            <v>1.02</v>
          </cell>
          <cell r="O240">
            <v>0.4</v>
          </cell>
          <cell r="P240">
            <v>1.5</v>
          </cell>
        </row>
        <row r="241">
          <cell r="B241">
            <v>1000238</v>
          </cell>
          <cell r="C241" t="str">
            <v>Теглене на усукан проводник 4х16</v>
          </cell>
          <cell r="D241" t="str">
            <v>прикачване на ролки към стълба,  изтегляне на кабела,  регулиране на провес,  демонтаж на ролки</v>
          </cell>
          <cell r="E241" t="str">
            <v>м</v>
          </cell>
          <cell r="F241">
            <v>1.25</v>
          </cell>
          <cell r="G241">
            <v>1.4</v>
          </cell>
          <cell r="H241">
            <v>1</v>
          </cell>
          <cell r="I241">
            <v>0.55000000000000004</v>
          </cell>
          <cell r="J241">
            <v>1.5</v>
          </cell>
          <cell r="K241">
            <v>1.3</v>
          </cell>
          <cell r="L241">
            <v>0.93</v>
          </cell>
          <cell r="M241">
            <v>0.6</v>
          </cell>
          <cell r="N241">
            <v>1.2</v>
          </cell>
          <cell r="O241">
            <v>0.55000000000000004</v>
          </cell>
          <cell r="P241">
            <v>1.5</v>
          </cell>
        </row>
        <row r="242">
          <cell r="B242">
            <v>1000239</v>
          </cell>
          <cell r="C242" t="str">
            <v>Теглене на усукан проводник до 3х35+54, 6</v>
          </cell>
          <cell r="D242" t="str">
            <v>прикачване на ролки към стълба,  изтегляне на кабела,  регулиране на провес,  демонтаж на ролки</v>
          </cell>
          <cell r="E242" t="str">
            <v>м</v>
          </cell>
          <cell r="F242">
            <v>1.8</v>
          </cell>
          <cell r="G242">
            <v>2</v>
          </cell>
          <cell r="H242">
            <v>1.5</v>
          </cell>
          <cell r="I242">
            <v>1.6</v>
          </cell>
          <cell r="J242">
            <v>2.4500000000000002</v>
          </cell>
          <cell r="K242">
            <v>2</v>
          </cell>
          <cell r="L242">
            <v>1.6</v>
          </cell>
          <cell r="M242">
            <v>1.5</v>
          </cell>
          <cell r="N242">
            <v>1.39</v>
          </cell>
          <cell r="O242">
            <v>1.39</v>
          </cell>
          <cell r="P242">
            <v>2.4500000000000002</v>
          </cell>
        </row>
        <row r="243">
          <cell r="B243">
            <v>1000240</v>
          </cell>
          <cell r="C243" t="str">
            <v>Теглене на усукан проводник до 3х70+54, 6</v>
          </cell>
          <cell r="D243" t="str">
            <v>прикачване на ролки към стълба,  изтегляне на кабела,  регулиране на провес,  демонтаж на ролки</v>
          </cell>
          <cell r="E243" t="str">
            <v>м</v>
          </cell>
          <cell r="F243">
            <v>2.2000000000000002</v>
          </cell>
          <cell r="G243">
            <v>2.5</v>
          </cell>
          <cell r="H243">
            <v>1.9</v>
          </cell>
          <cell r="I243">
            <v>1.92</v>
          </cell>
          <cell r="J243">
            <v>2.4500000000000002</v>
          </cell>
          <cell r="K243">
            <v>2.57</v>
          </cell>
          <cell r="L243">
            <v>1.6</v>
          </cell>
          <cell r="M243">
            <v>1.9</v>
          </cell>
          <cell r="N243">
            <v>2.31</v>
          </cell>
          <cell r="O243">
            <v>1.6</v>
          </cell>
          <cell r="P243">
            <v>2.57</v>
          </cell>
        </row>
        <row r="244">
          <cell r="B244">
            <v>1000241</v>
          </cell>
          <cell r="C244" t="str">
            <v>Теглене на усукан проводник до 3х150+54, 6</v>
          </cell>
          <cell r="D244" t="str">
            <v>прикачване на ролки към стълба,  изтегляне на кабела,  регулиране на провес,  демонтаж на ролки</v>
          </cell>
          <cell r="E244" t="str">
            <v>м</v>
          </cell>
          <cell r="F244">
            <v>2.8</v>
          </cell>
          <cell r="G244">
            <v>3</v>
          </cell>
          <cell r="H244">
            <v>2</v>
          </cell>
          <cell r="I244">
            <v>2.5299999999999998</v>
          </cell>
          <cell r="J244">
            <v>3</v>
          </cell>
          <cell r="K244">
            <v>2.97</v>
          </cell>
          <cell r="L244">
            <v>2.2999999999999998</v>
          </cell>
          <cell r="M244">
            <v>2.4</v>
          </cell>
          <cell r="N244">
            <v>2.77</v>
          </cell>
          <cell r="O244">
            <v>2</v>
          </cell>
          <cell r="P244">
            <v>3</v>
          </cell>
        </row>
        <row r="245">
          <cell r="B245">
            <v>1000242</v>
          </cell>
          <cell r="C245" t="str">
            <v>Монтаж трипроводна линия с АС 50 в равнинен терен</v>
          </cell>
          <cell r="D245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5" t="str">
            <v>км</v>
          </cell>
          <cell r="F245">
            <v>1200</v>
          </cell>
          <cell r="G245">
            <v>1250</v>
          </cell>
          <cell r="H245">
            <v>1100</v>
          </cell>
          <cell r="I245">
            <v>1000</v>
          </cell>
          <cell r="J245">
            <v>2300</v>
          </cell>
          <cell r="K245">
            <v>1201.04</v>
          </cell>
          <cell r="L245">
            <v>977.21</v>
          </cell>
          <cell r="M245">
            <v>1300</v>
          </cell>
          <cell r="N245">
            <v>950.97</v>
          </cell>
          <cell r="O245">
            <v>950.97</v>
          </cell>
          <cell r="P245">
            <v>2300</v>
          </cell>
        </row>
        <row r="246">
          <cell r="B246">
            <v>1000243</v>
          </cell>
          <cell r="C246" t="str">
            <v>Монтаж трипроводна линия с АС 50 в планински терен</v>
          </cell>
          <cell r="D246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6" t="str">
            <v>км</v>
          </cell>
          <cell r="F246">
            <v>1400</v>
          </cell>
          <cell r="G246">
            <v>1300</v>
          </cell>
          <cell r="H246">
            <v>1300</v>
          </cell>
          <cell r="I246">
            <v>1100</v>
          </cell>
          <cell r="J246">
            <v>2600</v>
          </cell>
          <cell r="K246">
            <v>1302.51</v>
          </cell>
          <cell r="L246">
            <v>1400</v>
          </cell>
          <cell r="M246">
            <v>1700</v>
          </cell>
          <cell r="N246">
            <v>982.28</v>
          </cell>
          <cell r="O246">
            <v>982.28</v>
          </cell>
          <cell r="P246">
            <v>2600</v>
          </cell>
        </row>
        <row r="247">
          <cell r="B247">
            <v>1000244</v>
          </cell>
          <cell r="C247" t="str">
            <v>Монтаж трипроводна линия с АС 70 в равнинен терен</v>
          </cell>
          <cell r="D247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7" t="str">
            <v>км</v>
          </cell>
          <cell r="F247">
            <v>1400</v>
          </cell>
          <cell r="G247">
            <v>1500</v>
          </cell>
          <cell r="H247">
            <v>1300</v>
          </cell>
          <cell r="I247">
            <v>1100</v>
          </cell>
          <cell r="J247">
            <v>2500</v>
          </cell>
          <cell r="K247">
            <v>1297.6199999999999</v>
          </cell>
          <cell r="L247">
            <v>1339.53</v>
          </cell>
          <cell r="M247">
            <v>1500</v>
          </cell>
          <cell r="N247">
            <v>1071.31</v>
          </cell>
          <cell r="O247">
            <v>1071.31</v>
          </cell>
          <cell r="P247">
            <v>2500</v>
          </cell>
        </row>
        <row r="248">
          <cell r="B248">
            <v>1000245</v>
          </cell>
          <cell r="C248" t="str">
            <v>Монтаж трипроводна линия с АС 70 в планински терен</v>
          </cell>
          <cell r="D248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8" t="str">
            <v>км</v>
          </cell>
          <cell r="F248">
            <v>1600</v>
          </cell>
          <cell r="G248">
            <v>1600</v>
          </cell>
          <cell r="H248">
            <v>1500</v>
          </cell>
          <cell r="I248">
            <v>1100</v>
          </cell>
          <cell r="J248">
            <v>2800</v>
          </cell>
          <cell r="K248">
            <v>1478.54</v>
          </cell>
          <cell r="L248">
            <v>1700</v>
          </cell>
          <cell r="M248">
            <v>2000</v>
          </cell>
          <cell r="N248">
            <v>1121.08</v>
          </cell>
          <cell r="O248">
            <v>1100</v>
          </cell>
          <cell r="P248">
            <v>2800</v>
          </cell>
        </row>
        <row r="249">
          <cell r="B249">
            <v>1000246</v>
          </cell>
          <cell r="C249" t="str">
            <v>Монтаж трипроводна линия с АС 95 в равнинен терен</v>
          </cell>
          <cell r="D249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9" t="str">
            <v>км</v>
          </cell>
          <cell r="F249">
            <v>1760</v>
          </cell>
          <cell r="G249">
            <v>1900</v>
          </cell>
          <cell r="H249">
            <v>2000</v>
          </cell>
          <cell r="I249">
            <v>1500</v>
          </cell>
          <cell r="J249">
            <v>2800</v>
          </cell>
          <cell r="K249">
            <v>1703.59</v>
          </cell>
          <cell r="L249">
            <v>1806.64</v>
          </cell>
          <cell r="M249">
            <v>2100</v>
          </cell>
          <cell r="N249">
            <v>1460.3</v>
          </cell>
          <cell r="O249">
            <v>1460.3</v>
          </cell>
          <cell r="P249">
            <v>2800</v>
          </cell>
        </row>
        <row r="250">
          <cell r="B250">
            <v>1000247</v>
          </cell>
          <cell r="C250" t="str">
            <v>Монтаж трипроводна линия с АС 95 в планински терен</v>
          </cell>
          <cell r="D250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50" t="str">
            <v>км</v>
          </cell>
          <cell r="F250">
            <v>2300</v>
          </cell>
          <cell r="G250">
            <v>2300</v>
          </cell>
          <cell r="H250">
            <v>2100</v>
          </cell>
          <cell r="I250">
            <v>1700</v>
          </cell>
          <cell r="J250">
            <v>3100</v>
          </cell>
          <cell r="K250">
            <v>2101.9699999999998</v>
          </cell>
          <cell r="L250">
            <v>2600</v>
          </cell>
          <cell r="M250">
            <v>2600</v>
          </cell>
          <cell r="N250">
            <v>1591.16</v>
          </cell>
          <cell r="O250">
            <v>1591.16</v>
          </cell>
          <cell r="P250">
            <v>3100</v>
          </cell>
        </row>
        <row r="251">
          <cell r="B251">
            <v>1000248</v>
          </cell>
          <cell r="C251" t="str">
            <v>Демонтаж на единичен проводник НН</v>
          </cell>
          <cell r="D251" t="str">
            <v>разкачане на превръзки,  сваляне на земята,  навиване на барабан</v>
          </cell>
          <cell r="E251" t="str">
            <v>м</v>
          </cell>
          <cell r="F251">
            <v>0.3</v>
          </cell>
          <cell r="G251">
            <v>0.3</v>
          </cell>
          <cell r="H251">
            <v>0.3</v>
          </cell>
          <cell r="I251">
            <v>0.2</v>
          </cell>
          <cell r="J251">
            <v>0.4</v>
          </cell>
          <cell r="K251">
            <v>0.36</v>
          </cell>
          <cell r="L251">
            <v>0.15</v>
          </cell>
          <cell r="M251">
            <v>0.3</v>
          </cell>
          <cell r="N251">
            <v>0.11</v>
          </cell>
          <cell r="O251">
            <v>0.11</v>
          </cell>
          <cell r="P251">
            <v>0.4</v>
          </cell>
        </row>
        <row r="252">
          <cell r="B252">
            <v>1000249</v>
          </cell>
          <cell r="C252" t="str">
            <v>Демонтаж трипроводна линия с АС 95</v>
          </cell>
          <cell r="D252" t="str">
            <v>откачане от лодки и пистолети,  разкачане на превръзки,  сваляне на земята,  навиване на барабан</v>
          </cell>
          <cell r="E252" t="str">
            <v>км</v>
          </cell>
          <cell r="F252">
            <v>860</v>
          </cell>
          <cell r="G252">
            <v>900</v>
          </cell>
          <cell r="H252">
            <v>850</v>
          </cell>
          <cell r="I252">
            <v>800</v>
          </cell>
          <cell r="J252">
            <v>650</v>
          </cell>
          <cell r="K252">
            <v>800</v>
          </cell>
          <cell r="L252">
            <v>664.01</v>
          </cell>
          <cell r="M252">
            <v>1000</v>
          </cell>
          <cell r="N252">
            <v>405.43</v>
          </cell>
          <cell r="O252">
            <v>405.43</v>
          </cell>
          <cell r="P252">
            <v>1000</v>
          </cell>
        </row>
        <row r="253">
          <cell r="B253">
            <v>1000250</v>
          </cell>
          <cell r="C253" t="str">
            <v>Демонтаж трипроводна линия с АС 70</v>
          </cell>
          <cell r="D253" t="str">
            <v>откачане от лодки и пистолети,  разкачане на превръзки,  сваляне на земята,  навиване на барабан</v>
          </cell>
          <cell r="E253" t="str">
            <v>км</v>
          </cell>
          <cell r="F253">
            <v>650</v>
          </cell>
          <cell r="G253">
            <v>670</v>
          </cell>
          <cell r="H253">
            <v>660</v>
          </cell>
          <cell r="I253">
            <v>600</v>
          </cell>
          <cell r="J253">
            <v>650</v>
          </cell>
          <cell r="K253">
            <v>650</v>
          </cell>
          <cell r="L253">
            <v>479.55</v>
          </cell>
          <cell r="M253">
            <v>750</v>
          </cell>
          <cell r="N253">
            <v>374.12</v>
          </cell>
          <cell r="O253">
            <v>374.12</v>
          </cell>
          <cell r="P253">
            <v>750</v>
          </cell>
        </row>
        <row r="254">
          <cell r="B254">
            <v>1000251</v>
          </cell>
          <cell r="C254" t="str">
            <v>Демонтаж трипроводна линия с АС 50</v>
          </cell>
          <cell r="D254" t="str">
            <v>откачане от лодки и пистолети,  разкачане на превръзки,  сваляне на земята,  навиване на барабан</v>
          </cell>
          <cell r="E254" t="str">
            <v>км</v>
          </cell>
          <cell r="F254">
            <v>590</v>
          </cell>
          <cell r="G254">
            <v>590</v>
          </cell>
          <cell r="H254">
            <v>570</v>
          </cell>
          <cell r="I254">
            <v>550</v>
          </cell>
          <cell r="J254">
            <v>650</v>
          </cell>
          <cell r="K254">
            <v>600</v>
          </cell>
          <cell r="L254">
            <v>344.34</v>
          </cell>
          <cell r="M254">
            <v>600</v>
          </cell>
          <cell r="N254">
            <v>329.97</v>
          </cell>
          <cell r="O254">
            <v>329.97</v>
          </cell>
          <cell r="P254">
            <v>650</v>
          </cell>
        </row>
        <row r="255">
          <cell r="B255">
            <v>1000252</v>
          </cell>
          <cell r="C255" t="str">
            <v xml:space="preserve">Регулиране на трипроводна линия </v>
          </cell>
          <cell r="D255" t="str">
            <v>Регулиране на проводника чрез разкачане и последващо възстановяване на превръзки,  опъвателни и носещи клеми (по поръчение на Възложителя)/за едно опъвателно поле</v>
          </cell>
          <cell r="E255" t="str">
            <v>км</v>
          </cell>
          <cell r="F255">
            <v>580</v>
          </cell>
          <cell r="G255">
            <v>470</v>
          </cell>
          <cell r="H255">
            <v>550</v>
          </cell>
          <cell r="I255">
            <v>450</v>
          </cell>
          <cell r="J255">
            <v>700</v>
          </cell>
          <cell r="K255">
            <v>481.5</v>
          </cell>
          <cell r="L255">
            <v>600</v>
          </cell>
          <cell r="M255">
            <v>700</v>
          </cell>
          <cell r="N255">
            <v>597.94000000000005</v>
          </cell>
          <cell r="O255">
            <v>450</v>
          </cell>
          <cell r="P255">
            <v>700</v>
          </cell>
        </row>
        <row r="257">
          <cell r="B257">
            <v>1000254</v>
          </cell>
          <cell r="C257" t="str">
            <v>Направа на бандаж</v>
          </cell>
          <cell r="D257" t="str">
            <v>направа на превръзка,  направа на бигли и бандажиране</v>
          </cell>
          <cell r="E257" t="str">
            <v>бр</v>
          </cell>
          <cell r="F257">
            <v>5.5</v>
          </cell>
          <cell r="G257">
            <v>5.4</v>
          </cell>
          <cell r="H257">
            <v>5</v>
          </cell>
          <cell r="I257">
            <v>7</v>
          </cell>
          <cell r="J257">
            <v>4.54</v>
          </cell>
          <cell r="K257">
            <v>4.05</v>
          </cell>
          <cell r="L257">
            <v>5.1100000000000003</v>
          </cell>
          <cell r="M257">
            <v>5</v>
          </cell>
          <cell r="N257">
            <v>11.58</v>
          </cell>
          <cell r="O257">
            <v>4.05</v>
          </cell>
          <cell r="P257">
            <v>11.58</v>
          </cell>
        </row>
        <row r="258">
          <cell r="B258">
            <v>1000255</v>
          </cell>
          <cell r="C258" t="str">
            <v>Монтаж на мостове</v>
          </cell>
          <cell r="D258" t="str">
            <v>зачистване на проводника и кербоване на керб или съединител</v>
          </cell>
          <cell r="E258" t="str">
            <v>бр</v>
          </cell>
          <cell r="F258">
            <v>7.7</v>
          </cell>
          <cell r="G258">
            <v>8.6</v>
          </cell>
          <cell r="H258">
            <v>7</v>
          </cell>
          <cell r="I258">
            <v>6.98</v>
          </cell>
          <cell r="J258">
            <v>7.56</v>
          </cell>
          <cell r="K258">
            <v>7.25</v>
          </cell>
          <cell r="L258">
            <v>10.98</v>
          </cell>
          <cell r="M258">
            <v>8</v>
          </cell>
          <cell r="N258">
            <v>9.16</v>
          </cell>
          <cell r="O258">
            <v>6.98</v>
          </cell>
          <cell r="P258">
            <v>10.98</v>
          </cell>
        </row>
        <row r="259">
          <cell r="B259">
            <v>1000256</v>
          </cell>
          <cell r="C259" t="str">
            <v>Демонтаж на мостове</v>
          </cell>
          <cell r="D259" t="str">
            <v>изрязване на мостовото съединение</v>
          </cell>
          <cell r="E259" t="str">
            <v>бр</v>
          </cell>
          <cell r="F259">
            <v>4</v>
          </cell>
          <cell r="G259">
            <v>5</v>
          </cell>
          <cell r="H259">
            <v>3</v>
          </cell>
          <cell r="I259">
            <v>3.02</v>
          </cell>
          <cell r="J259">
            <v>4.54</v>
          </cell>
          <cell r="K259">
            <v>4</v>
          </cell>
          <cell r="L259">
            <v>4.0199999999999996</v>
          </cell>
          <cell r="M259">
            <v>3.45</v>
          </cell>
          <cell r="N259">
            <v>2.12</v>
          </cell>
          <cell r="O259">
            <v>2.12</v>
          </cell>
          <cell r="P259">
            <v>5</v>
          </cell>
        </row>
        <row r="260">
          <cell r="B260">
            <v>1000329</v>
          </cell>
          <cell r="C260" t="str">
            <v>Подсъединяване на фазови проводници към стълб НН или СН</v>
          </cell>
          <cell r="D260" t="str">
            <v>за случаите на подмяна на единични счупени стълбове</v>
          </cell>
          <cell r="E260" t="str">
            <v>бр.</v>
          </cell>
          <cell r="F260">
            <v>5</v>
          </cell>
          <cell r="G260">
            <v>29</v>
          </cell>
          <cell r="H260">
            <v>10</v>
          </cell>
          <cell r="I260">
            <v>1</v>
          </cell>
          <cell r="J260">
            <v>2</v>
          </cell>
          <cell r="K260">
            <v>2.0099999999999998</v>
          </cell>
          <cell r="L260">
            <v>4</v>
          </cell>
          <cell r="M260">
            <v>0.25</v>
          </cell>
          <cell r="N260">
            <v>4.62</v>
          </cell>
          <cell r="O260">
            <v>0.25</v>
          </cell>
          <cell r="P260">
            <v>29</v>
          </cell>
        </row>
        <row r="261">
          <cell r="B261">
            <v>1000258</v>
          </cell>
          <cell r="C261" t="str">
            <v>Монтаж на осветително тяло</v>
          </cell>
          <cell r="D261" t="str">
            <v>монтиране,  изтегляне на проводници и монтаж на клеми</v>
          </cell>
          <cell r="E261" t="str">
            <v>бр.</v>
          </cell>
          <cell r="F261">
            <v>6.5</v>
          </cell>
          <cell r="G261">
            <v>8.9</v>
          </cell>
          <cell r="H261">
            <v>9</v>
          </cell>
          <cell r="I261">
            <v>9</v>
          </cell>
          <cell r="J261">
            <v>7.56</v>
          </cell>
          <cell r="K261">
            <v>10.9</v>
          </cell>
          <cell r="L261">
            <v>9.75</v>
          </cell>
          <cell r="M261">
            <v>11.5</v>
          </cell>
          <cell r="N261">
            <v>11.01</v>
          </cell>
          <cell r="O261">
            <v>6.5</v>
          </cell>
          <cell r="P261">
            <v>11.5</v>
          </cell>
        </row>
        <row r="262">
          <cell r="B262">
            <v>1000259</v>
          </cell>
          <cell r="C262" t="str">
            <v>Демонтаж на осветително тяло</v>
          </cell>
          <cell r="D262" t="str">
            <v>разкачене на клемите,  освобождаване на проводника и демонтиране на тялото</v>
          </cell>
          <cell r="E262" t="str">
            <v>бр.</v>
          </cell>
          <cell r="F262">
            <v>8.5</v>
          </cell>
          <cell r="G262">
            <v>5.5</v>
          </cell>
          <cell r="H262">
            <v>7</v>
          </cell>
          <cell r="I262">
            <v>8</v>
          </cell>
          <cell r="J262">
            <v>4.54</v>
          </cell>
          <cell r="K262">
            <v>7.25</v>
          </cell>
          <cell r="L262">
            <v>4.88</v>
          </cell>
          <cell r="M262">
            <v>5.5</v>
          </cell>
          <cell r="N262">
            <v>6.39</v>
          </cell>
          <cell r="O262">
            <v>4.54</v>
          </cell>
          <cell r="P262">
            <v>8.5</v>
          </cell>
        </row>
        <row r="263">
          <cell r="B263">
            <v>1000260</v>
          </cell>
          <cell r="C263" t="str">
            <v>Монтаж на рогатки на стълб</v>
          </cell>
          <cell r="D263" t="str">
            <v>Закрепване на рогатката под проводниците</v>
          </cell>
          <cell r="E263" t="str">
            <v>бр.</v>
          </cell>
          <cell r="F263">
            <v>8.5</v>
          </cell>
          <cell r="G263">
            <v>10</v>
          </cell>
          <cell r="H263">
            <v>9</v>
          </cell>
          <cell r="I263">
            <v>9</v>
          </cell>
          <cell r="J263">
            <v>4.54</v>
          </cell>
          <cell r="K263">
            <v>10.9</v>
          </cell>
          <cell r="L263">
            <v>9.5</v>
          </cell>
          <cell r="M263">
            <v>9.51</v>
          </cell>
          <cell r="N263">
            <v>8.7100000000000009</v>
          </cell>
          <cell r="O263">
            <v>4.54</v>
          </cell>
          <cell r="P263">
            <v>10.9</v>
          </cell>
        </row>
        <row r="264">
          <cell r="B264">
            <v>1000261</v>
          </cell>
          <cell r="C264" t="str">
            <v>Демонтаж на рогатки</v>
          </cell>
          <cell r="D264" t="str">
            <v>разкачане на проводниците и демонтаж</v>
          </cell>
          <cell r="E264" t="str">
            <v>бр.</v>
          </cell>
          <cell r="F264">
            <v>8</v>
          </cell>
          <cell r="G264">
            <v>5</v>
          </cell>
          <cell r="H264">
            <v>7</v>
          </cell>
          <cell r="I264">
            <v>7</v>
          </cell>
          <cell r="J264">
            <v>3.02</v>
          </cell>
          <cell r="K264">
            <v>8.5</v>
          </cell>
          <cell r="L264">
            <v>3.56</v>
          </cell>
          <cell r="M264">
            <v>5.94</v>
          </cell>
          <cell r="N264">
            <v>4.57</v>
          </cell>
          <cell r="O264">
            <v>3.02</v>
          </cell>
          <cell r="P264">
            <v>8.5</v>
          </cell>
        </row>
        <row r="265">
          <cell r="B265">
            <v>1000262</v>
          </cell>
          <cell r="C265" t="str">
            <v>Монтаж на разеденител /РОС,  РОМ/</v>
          </cell>
          <cell r="D265" t="str">
            <v>изработка и монтаж на стойка (включително материалите),  монтаж на РОМ/РОС,  монтаж и центровка на РЛЗ,  боядисване и заземяване</v>
          </cell>
          <cell r="E265" t="str">
            <v>бр.</v>
          </cell>
          <cell r="F265">
            <v>250</v>
          </cell>
          <cell r="G265">
            <v>220</v>
          </cell>
          <cell r="H265">
            <v>380</v>
          </cell>
          <cell r="I265">
            <v>224.75</v>
          </cell>
          <cell r="J265">
            <v>192.24</v>
          </cell>
          <cell r="K265">
            <v>220</v>
          </cell>
          <cell r="L265">
            <v>145.47999999999999</v>
          </cell>
          <cell r="M265">
            <v>293.62</v>
          </cell>
          <cell r="N265">
            <v>235.34</v>
          </cell>
          <cell r="O265">
            <v>145.47999999999999</v>
          </cell>
          <cell r="P265">
            <v>380</v>
          </cell>
        </row>
        <row r="266">
          <cell r="B266">
            <v>1000263</v>
          </cell>
          <cell r="C266" t="str">
            <v>Демонтаж на разеденител /РОС,  РОМ/</v>
          </cell>
          <cell r="E266" t="str">
            <v>бр.</v>
          </cell>
          <cell r="F266">
            <v>85</v>
          </cell>
          <cell r="G266">
            <v>60</v>
          </cell>
          <cell r="H266">
            <v>100</v>
          </cell>
          <cell r="I266">
            <v>75</v>
          </cell>
          <cell r="J266">
            <v>60.48</v>
          </cell>
          <cell r="K266">
            <v>85</v>
          </cell>
          <cell r="L266">
            <v>48.69</v>
          </cell>
          <cell r="M266">
            <v>100</v>
          </cell>
          <cell r="N266">
            <v>72.95</v>
          </cell>
          <cell r="O266">
            <v>48.69</v>
          </cell>
          <cell r="P266">
            <v>100</v>
          </cell>
        </row>
        <row r="267">
          <cell r="B267">
            <v>1000264</v>
          </cell>
          <cell r="C267" t="str">
            <v>Монтаж на стойки за ВП СрН</v>
          </cell>
          <cell r="D267" t="str">
            <v>монтаж на стойката и монтаж на предпазитела в/у стойката</v>
          </cell>
          <cell r="E267" t="str">
            <v>бр.</v>
          </cell>
          <cell r="F267">
            <v>8</v>
          </cell>
          <cell r="G267">
            <v>17</v>
          </cell>
          <cell r="H267">
            <v>8.5</v>
          </cell>
          <cell r="I267">
            <v>9.8000000000000007</v>
          </cell>
          <cell r="J267">
            <v>15.12</v>
          </cell>
          <cell r="K267">
            <v>8.18</v>
          </cell>
          <cell r="L267">
            <v>8.16</v>
          </cell>
          <cell r="M267">
            <v>23.76</v>
          </cell>
          <cell r="N267">
            <v>21.6</v>
          </cell>
          <cell r="O267">
            <v>8</v>
          </cell>
          <cell r="P267">
            <v>23.76</v>
          </cell>
        </row>
        <row r="268">
          <cell r="B268">
            <v>1000265</v>
          </cell>
          <cell r="C268" t="str">
            <v xml:space="preserve">Монтаж на стойки Н.Н. тип ОВП </v>
          </cell>
          <cell r="D268" t="str">
            <v>монтаж на стойката и монтаж на предпазитела в/у стойката</v>
          </cell>
          <cell r="E268" t="str">
            <v>бр.</v>
          </cell>
          <cell r="F268">
            <v>5</v>
          </cell>
          <cell r="G268">
            <v>7</v>
          </cell>
          <cell r="H268">
            <v>4.5</v>
          </cell>
          <cell r="I268">
            <v>3.02</v>
          </cell>
          <cell r="J268">
            <v>6.05</v>
          </cell>
          <cell r="K268">
            <v>4</v>
          </cell>
          <cell r="L268">
            <v>2.98</v>
          </cell>
          <cell r="M268">
            <v>7</v>
          </cell>
          <cell r="N268">
            <v>9.0299999999999994</v>
          </cell>
          <cell r="O268">
            <v>2.98</v>
          </cell>
          <cell r="P268">
            <v>9.0299999999999994</v>
          </cell>
        </row>
        <row r="269">
          <cell r="B269">
            <v>1000266</v>
          </cell>
          <cell r="C269" t="str">
            <v>Демонтаж на стойки за ВП СрН</v>
          </cell>
          <cell r="D269" t="str">
            <v>Развиване на гайки или рязане,  сваляне от конструкция</v>
          </cell>
          <cell r="E269" t="str">
            <v>бр.</v>
          </cell>
          <cell r="F269">
            <v>4.5</v>
          </cell>
          <cell r="G269">
            <v>8</v>
          </cell>
          <cell r="H269">
            <v>2.5</v>
          </cell>
          <cell r="I269">
            <v>5.08</v>
          </cell>
          <cell r="J269">
            <v>5.29</v>
          </cell>
          <cell r="K269">
            <v>5</v>
          </cell>
          <cell r="L269">
            <v>3.06</v>
          </cell>
          <cell r="M269">
            <v>3</v>
          </cell>
          <cell r="N269">
            <v>6.46</v>
          </cell>
          <cell r="O269">
            <v>2.5</v>
          </cell>
          <cell r="P269">
            <v>8</v>
          </cell>
        </row>
        <row r="270">
          <cell r="B270">
            <v>1000267</v>
          </cell>
          <cell r="C270" t="str">
            <v xml:space="preserve">Донтаж на стойки Н.Н.тип ОВП </v>
          </cell>
          <cell r="D270" t="str">
            <v>Сваляне на предпазители,  развиване на гайките и сваляне от конструкция</v>
          </cell>
          <cell r="E270" t="str">
            <v>бр.</v>
          </cell>
          <cell r="F270">
            <v>2</v>
          </cell>
          <cell r="G270">
            <v>3.5</v>
          </cell>
          <cell r="H270">
            <v>1.5</v>
          </cell>
          <cell r="I270">
            <v>2.5</v>
          </cell>
          <cell r="J270">
            <v>1.51</v>
          </cell>
          <cell r="K270">
            <v>1.99</v>
          </cell>
          <cell r="L270">
            <v>1.1200000000000001</v>
          </cell>
          <cell r="M270">
            <v>3</v>
          </cell>
          <cell r="N270">
            <v>4.62</v>
          </cell>
          <cell r="O270">
            <v>1.1200000000000001</v>
          </cell>
          <cell r="P270">
            <v>4.62</v>
          </cell>
        </row>
        <row r="271">
          <cell r="B271">
            <v>1000268</v>
          </cell>
          <cell r="C271" t="str">
            <v>Монтаж на трифазни спусъчни отклонения СрН - комплект</v>
          </cell>
          <cell r="D271" t="str">
            <v>Монтаж клеми,  монтаж подпорни изолатори,  изтегляне проводник и привързването му</v>
          </cell>
          <cell r="E271" t="str">
            <v>бр.</v>
          </cell>
          <cell r="F271">
            <v>50</v>
          </cell>
          <cell r="G271">
            <v>53</v>
          </cell>
          <cell r="H271">
            <v>27</v>
          </cell>
          <cell r="I271">
            <v>30</v>
          </cell>
          <cell r="J271">
            <v>60.48</v>
          </cell>
          <cell r="K271">
            <v>40.24</v>
          </cell>
          <cell r="L271">
            <v>77.86</v>
          </cell>
          <cell r="M271">
            <v>35.64</v>
          </cell>
          <cell r="N271">
            <v>31.92</v>
          </cell>
          <cell r="O271">
            <v>27</v>
          </cell>
          <cell r="P271">
            <v>77.86</v>
          </cell>
        </row>
        <row r="272">
          <cell r="B272">
            <v>1000269</v>
          </cell>
          <cell r="C272" t="str">
            <v>Направа заземление с един кол</v>
          </cell>
          <cell r="D272" t="str">
            <v>Набиване на кола и подвързване + материалите /болт, гайка и шайби/включително ако се налага подсъединяване на заземление на стълб)</v>
          </cell>
          <cell r="E272" t="str">
            <v>бр.</v>
          </cell>
          <cell r="F272">
            <v>21</v>
          </cell>
          <cell r="G272">
            <v>20</v>
          </cell>
          <cell r="H272">
            <v>21</v>
          </cell>
          <cell r="I272">
            <v>20</v>
          </cell>
          <cell r="J272">
            <v>10.85</v>
          </cell>
          <cell r="K272">
            <v>22.5</v>
          </cell>
          <cell r="L272">
            <v>10</v>
          </cell>
          <cell r="M272">
            <v>16</v>
          </cell>
          <cell r="N272">
            <v>28.01</v>
          </cell>
          <cell r="O272">
            <v>10</v>
          </cell>
          <cell r="P272">
            <v>28.01</v>
          </cell>
        </row>
        <row r="273">
          <cell r="B273">
            <v>1000270</v>
          </cell>
          <cell r="C273" t="str">
            <v>Направа заземление с два кола</v>
          </cell>
          <cell r="D273" t="str">
            <v>Набиване на коловете,  ошиноване и подвързване+ материалите /болт, гайка и шайби/</v>
          </cell>
          <cell r="E273" t="str">
            <v>бр.</v>
          </cell>
          <cell r="F273">
            <v>34</v>
          </cell>
          <cell r="G273">
            <v>44</v>
          </cell>
          <cell r="H273">
            <v>38</v>
          </cell>
          <cell r="I273">
            <v>34</v>
          </cell>
          <cell r="J273">
            <v>16.899999999999999</v>
          </cell>
          <cell r="K273">
            <v>42</v>
          </cell>
          <cell r="L273">
            <v>22</v>
          </cell>
          <cell r="M273">
            <v>42</v>
          </cell>
          <cell r="N273">
            <v>46.09</v>
          </cell>
          <cell r="O273">
            <v>16.899999999999999</v>
          </cell>
          <cell r="P273">
            <v>46.09</v>
          </cell>
        </row>
        <row r="274">
          <cell r="B274">
            <v>1000271</v>
          </cell>
          <cell r="C274" t="str">
            <v>Измерване на заземление на точка</v>
          </cell>
          <cell r="D274" t="str">
            <v xml:space="preserve">измерване съпротивление на заземителя (независимо от броя на коловете включени в него), включително издаване на протокол </v>
          </cell>
          <cell r="E274" t="str">
            <v>бр.</v>
          </cell>
          <cell r="F274">
            <v>24</v>
          </cell>
          <cell r="G274">
            <v>32</v>
          </cell>
          <cell r="H274">
            <v>28</v>
          </cell>
          <cell r="I274">
            <v>25</v>
          </cell>
          <cell r="J274">
            <v>15.12</v>
          </cell>
          <cell r="K274">
            <v>18</v>
          </cell>
          <cell r="L274">
            <v>24.19</v>
          </cell>
          <cell r="M274">
            <v>28</v>
          </cell>
          <cell r="N274">
            <v>18.66</v>
          </cell>
          <cell r="O274">
            <v>15.12</v>
          </cell>
          <cell r="P274">
            <v>32</v>
          </cell>
        </row>
        <row r="275">
          <cell r="B275">
            <v>1000272</v>
          </cell>
          <cell r="C275" t="str">
            <v>Изпитване на изолацията на кабел НН-за четири жила</v>
          </cell>
          <cell r="D275" t="str">
            <v xml:space="preserve">включително издаване на протокол </v>
          </cell>
          <cell r="E275" t="str">
            <v>бр.</v>
          </cell>
          <cell r="F275">
            <v>20</v>
          </cell>
          <cell r="G275">
            <v>42</v>
          </cell>
          <cell r="H275">
            <v>22</v>
          </cell>
          <cell r="I275">
            <v>25</v>
          </cell>
          <cell r="J275">
            <v>30.24</v>
          </cell>
          <cell r="K275">
            <v>18</v>
          </cell>
          <cell r="L275">
            <v>22.68</v>
          </cell>
          <cell r="M275">
            <v>17.82</v>
          </cell>
          <cell r="N275">
            <v>18.66</v>
          </cell>
          <cell r="O275">
            <v>17.82</v>
          </cell>
          <cell r="P275">
            <v>42</v>
          </cell>
        </row>
        <row r="276">
          <cell r="B276">
            <v>1000273</v>
          </cell>
          <cell r="C276" t="str">
            <v>Изпитване на изолацията на кабел СрН - за три жила</v>
          </cell>
          <cell r="D276" t="str">
            <v xml:space="preserve">включително издаване на протокол </v>
          </cell>
          <cell r="E276" t="str">
            <v>бр.</v>
          </cell>
          <cell r="F276">
            <v>83</v>
          </cell>
          <cell r="G276">
            <v>51</v>
          </cell>
          <cell r="H276">
            <v>60</v>
          </cell>
          <cell r="I276">
            <v>90</v>
          </cell>
          <cell r="J276">
            <v>60.48</v>
          </cell>
          <cell r="K276">
            <v>40</v>
          </cell>
          <cell r="L276">
            <v>72.58</v>
          </cell>
          <cell r="M276">
            <v>100</v>
          </cell>
          <cell r="N276">
            <v>174.96</v>
          </cell>
          <cell r="O276">
            <v>40</v>
          </cell>
          <cell r="P276">
            <v>174.96</v>
          </cell>
        </row>
        <row r="277">
          <cell r="B277">
            <v>1000274</v>
          </cell>
          <cell r="C277" t="str">
            <v>Изпитване и наладка на силов трансформатор</v>
          </cell>
          <cell r="D277" t="str">
            <v>включително издаване на протокол  (не важи за ново съоръжение)</v>
          </cell>
          <cell r="E277" t="str">
            <v>бр.</v>
          </cell>
          <cell r="F277">
            <v>65</v>
          </cell>
          <cell r="G277">
            <v>180</v>
          </cell>
          <cell r="H277">
            <v>100</v>
          </cell>
          <cell r="I277">
            <v>100</v>
          </cell>
          <cell r="J277">
            <v>120.96</v>
          </cell>
          <cell r="K277">
            <v>89.81</v>
          </cell>
          <cell r="L277">
            <v>181.44</v>
          </cell>
          <cell r="M277">
            <v>120</v>
          </cell>
          <cell r="N277">
            <v>256.61</v>
          </cell>
          <cell r="O277">
            <v>65</v>
          </cell>
          <cell r="P277">
            <v>256.61</v>
          </cell>
        </row>
        <row r="278">
          <cell r="B278">
            <v>1000275</v>
          </cell>
          <cell r="C278" t="str">
            <v>Изпитване и наладка на шинна система</v>
          </cell>
          <cell r="D278" t="str">
            <v>включително издаване на протокол  (не важи за ново съоръжение)</v>
          </cell>
          <cell r="E278" t="str">
            <v>бр.</v>
          </cell>
          <cell r="F278">
            <v>75</v>
          </cell>
          <cell r="G278">
            <v>60</v>
          </cell>
          <cell r="H278">
            <v>40</v>
          </cell>
          <cell r="I278">
            <v>40</v>
          </cell>
          <cell r="J278">
            <v>90.72</v>
          </cell>
          <cell r="K278">
            <v>44.91</v>
          </cell>
          <cell r="L278">
            <v>90.72</v>
          </cell>
          <cell r="M278">
            <v>50</v>
          </cell>
          <cell r="N278">
            <v>58.32</v>
          </cell>
          <cell r="O278">
            <v>40</v>
          </cell>
          <cell r="P278">
            <v>90.72</v>
          </cell>
        </row>
        <row r="279">
          <cell r="B279">
            <v>1000276</v>
          </cell>
          <cell r="C279" t="str">
            <v>Изпитване и наладка на модул от КРУ</v>
          </cell>
          <cell r="D279" t="str">
            <v>включително издаване на протокол  (не важи за ново съоръжение)</v>
          </cell>
          <cell r="E279" t="str">
            <v>бр.</v>
          </cell>
          <cell r="F279">
            <v>55</v>
          </cell>
          <cell r="G279">
            <v>60</v>
          </cell>
          <cell r="H279">
            <v>40</v>
          </cell>
          <cell r="I279">
            <v>40</v>
          </cell>
          <cell r="J279">
            <v>90.72</v>
          </cell>
          <cell r="K279">
            <v>44.91</v>
          </cell>
          <cell r="L279">
            <v>320</v>
          </cell>
          <cell r="M279">
            <v>50</v>
          </cell>
          <cell r="N279">
            <v>93.31</v>
          </cell>
          <cell r="O279">
            <v>40</v>
          </cell>
          <cell r="P279">
            <v>320</v>
          </cell>
        </row>
        <row r="280">
          <cell r="B280">
            <v>1000277</v>
          </cell>
          <cell r="C280" t="str">
            <v>Изпитване и наладка на релейни защити</v>
          </cell>
          <cell r="D280" t="str">
            <v xml:space="preserve">включително издаване на протокол </v>
          </cell>
          <cell r="E280" t="str">
            <v>бр.</v>
          </cell>
          <cell r="F280">
            <v>55</v>
          </cell>
          <cell r="G280">
            <v>120</v>
          </cell>
          <cell r="H280">
            <v>100</v>
          </cell>
          <cell r="I280">
            <v>120</v>
          </cell>
          <cell r="J280">
            <v>90.72</v>
          </cell>
          <cell r="K280">
            <v>89.81</v>
          </cell>
          <cell r="L280">
            <v>317.52</v>
          </cell>
          <cell r="M280">
            <v>350</v>
          </cell>
          <cell r="N280">
            <v>233.28</v>
          </cell>
          <cell r="O280">
            <v>55</v>
          </cell>
          <cell r="P280">
            <v>350</v>
          </cell>
        </row>
        <row r="281">
          <cell r="B281">
            <v>1000278</v>
          </cell>
          <cell r="C281" t="str">
            <v>Подсъединяване на кабелно или въздушно отклонение към въздушна мрежа НН</v>
          </cell>
          <cell r="D281" t="str">
            <v>изчакване за допускане до работа (позицията се заплаща само при действително присъединяване на отклонение или участък от електропровод, изискващо издаване на наряд)</v>
          </cell>
          <cell r="E281" t="str">
            <v>бр.</v>
          </cell>
          <cell r="F281">
            <v>95</v>
          </cell>
          <cell r="G281">
            <v>100</v>
          </cell>
          <cell r="H281">
            <v>130</v>
          </cell>
          <cell r="I281">
            <v>100</v>
          </cell>
          <cell r="J281">
            <v>45.36</v>
          </cell>
          <cell r="K281">
            <v>112.32</v>
          </cell>
          <cell r="L281">
            <v>130</v>
          </cell>
          <cell r="M281">
            <v>35.64</v>
          </cell>
          <cell r="N281">
            <v>36.94</v>
          </cell>
          <cell r="O281">
            <v>35.64</v>
          </cell>
          <cell r="P281">
            <v>130</v>
          </cell>
        </row>
        <row r="282">
          <cell r="B282">
            <v>1000279</v>
          </cell>
          <cell r="C282" t="str">
            <v>Подсъединяване на кабелно или въздушно отклонение към въздушна мрежа СрН</v>
          </cell>
          <cell r="D282" t="str">
            <v>изчакване за допускане до работа (позицията се заплаща само при действително присъединяване на отклонение или участък от електропровод, изискващо издаване на наряд)</v>
          </cell>
          <cell r="E282" t="str">
            <v>бр.</v>
          </cell>
          <cell r="F282">
            <v>130</v>
          </cell>
          <cell r="G282">
            <v>130</v>
          </cell>
          <cell r="H282">
            <v>150</v>
          </cell>
          <cell r="I282">
            <v>115</v>
          </cell>
          <cell r="J282">
            <v>60.48</v>
          </cell>
          <cell r="K282">
            <v>132</v>
          </cell>
          <cell r="L282">
            <v>130</v>
          </cell>
          <cell r="M282">
            <v>47.52</v>
          </cell>
          <cell r="N282">
            <v>92.34</v>
          </cell>
          <cell r="O282">
            <v>47.52</v>
          </cell>
          <cell r="P282">
            <v>150</v>
          </cell>
        </row>
        <row r="283">
          <cell r="B283">
            <v>1000280</v>
          </cell>
          <cell r="C283" t="str">
            <v>Натоварване и извозване на строителни отпадъци</v>
          </cell>
          <cell r="D283" t="str">
            <v>вкл. такса смет</v>
          </cell>
          <cell r="E283" t="str">
            <v>м3</v>
          </cell>
          <cell r="F283">
            <v>30</v>
          </cell>
          <cell r="G283">
            <v>30</v>
          </cell>
          <cell r="H283">
            <v>30</v>
          </cell>
          <cell r="I283">
            <v>30</v>
          </cell>
          <cell r="J283">
            <v>20</v>
          </cell>
          <cell r="K283">
            <v>22.5</v>
          </cell>
          <cell r="L283">
            <v>17.84</v>
          </cell>
          <cell r="M283">
            <v>21.88</v>
          </cell>
          <cell r="N283">
            <v>25.01</v>
          </cell>
          <cell r="O283">
            <v>17.84</v>
          </cell>
          <cell r="P283">
            <v>30</v>
          </cell>
        </row>
        <row r="284">
          <cell r="B284">
            <v>1000281</v>
          </cell>
          <cell r="C284" t="str">
            <v>Транспорт на материали от склад на Възложителя</v>
          </cell>
          <cell r="D284" t="str">
            <v>Процент от стойността на извозените материали</v>
          </cell>
          <cell r="E284" t="str">
            <v>%</v>
          </cell>
          <cell r="F284">
            <v>3</v>
          </cell>
          <cell r="G284">
            <v>3</v>
          </cell>
          <cell r="H284">
            <v>3</v>
          </cell>
          <cell r="I284">
            <v>3</v>
          </cell>
          <cell r="J284">
            <v>4</v>
          </cell>
          <cell r="K284">
            <v>4</v>
          </cell>
          <cell r="L284">
            <v>3</v>
          </cell>
          <cell r="M284">
            <v>3</v>
          </cell>
          <cell r="N284">
            <v>3</v>
          </cell>
          <cell r="O284">
            <v>3</v>
          </cell>
          <cell r="P284">
            <v>4</v>
          </cell>
        </row>
        <row r="285">
          <cell r="B285">
            <v>1000282</v>
          </cell>
          <cell r="C285" t="str">
            <v>Транспортиране на СБС от склад на Възложителя</v>
          </cell>
          <cell r="D285" t="str">
            <v>Транспорт от склада на Възложителя до обекта с натоварване и разтоварване от Изпълнителя</v>
          </cell>
          <cell r="E285" t="str">
            <v>км</v>
          </cell>
          <cell r="F285">
            <v>3.5</v>
          </cell>
          <cell r="G285">
            <v>1.78</v>
          </cell>
          <cell r="H285">
            <v>3</v>
          </cell>
          <cell r="I285">
            <v>2.57</v>
          </cell>
          <cell r="J285">
            <v>6.5</v>
          </cell>
          <cell r="K285">
            <v>2.5299999999999998</v>
          </cell>
          <cell r="L285">
            <v>6</v>
          </cell>
          <cell r="M285">
            <v>3.8</v>
          </cell>
          <cell r="N285">
            <v>3.8</v>
          </cell>
          <cell r="O285">
            <v>1.78</v>
          </cell>
          <cell r="P285">
            <v>6.5</v>
          </cell>
        </row>
        <row r="286">
          <cell r="B286">
            <v>1000283</v>
          </cell>
          <cell r="C286" t="str">
            <v>Транспортиране на СБС от Производителя</v>
          </cell>
          <cell r="D286" t="str">
            <v>Транспорт от обекта до производителя и обратно с натоварване от производителя и разтоварване от Изпълнителя,  при разтоварване на различни депа се отчитат изминатите километри</v>
          </cell>
          <cell r="E286" t="str">
            <v>км</v>
          </cell>
          <cell r="F286">
            <v>3</v>
          </cell>
          <cell r="G286">
            <v>2</v>
          </cell>
          <cell r="H286">
            <v>2</v>
          </cell>
          <cell r="I286">
            <v>1.65</v>
          </cell>
          <cell r="J286">
            <v>4</v>
          </cell>
          <cell r="K286">
            <v>1.68</v>
          </cell>
          <cell r="L286">
            <v>5</v>
          </cell>
          <cell r="M286">
            <v>2.5</v>
          </cell>
          <cell r="N286">
            <v>2.0499999999999998</v>
          </cell>
          <cell r="O286">
            <v>1.65</v>
          </cell>
          <cell r="P286">
            <v>5</v>
          </cell>
        </row>
        <row r="287">
          <cell r="B287">
            <v>1000284</v>
          </cell>
          <cell r="C287" t="str">
            <v>Транспорт на стари материали до склад на Възложителя/депо/</v>
          </cell>
          <cell r="E287" t="str">
            <v>т/км</v>
          </cell>
          <cell r="F287">
            <v>2</v>
          </cell>
          <cell r="G287">
            <v>1</v>
          </cell>
          <cell r="H287">
            <v>2.35</v>
          </cell>
          <cell r="I287">
            <v>2.2799999999999998</v>
          </cell>
          <cell r="J287">
            <v>2.2000000000000002</v>
          </cell>
          <cell r="K287">
            <v>0.89</v>
          </cell>
          <cell r="L287">
            <v>2.5299999999999998</v>
          </cell>
          <cell r="M287">
            <v>2.5</v>
          </cell>
          <cell r="N287">
            <v>1.96</v>
          </cell>
          <cell r="O287">
            <v>0.89</v>
          </cell>
          <cell r="P287">
            <v>2.5299999999999998</v>
          </cell>
        </row>
        <row r="288">
          <cell r="B288">
            <v>1000285</v>
          </cell>
          <cell r="C288" t="str">
            <v>Направа на отвор в тухли</v>
          </cell>
          <cell r="D288" t="str">
            <v>Пробиване,  полагане на кабела,  подмазване/уплътняване/</v>
          </cell>
          <cell r="E288" t="str">
            <v>бр.</v>
          </cell>
          <cell r="F288">
            <v>1.5</v>
          </cell>
          <cell r="G288">
            <v>5</v>
          </cell>
          <cell r="H288">
            <v>3.12</v>
          </cell>
          <cell r="I288">
            <v>4.2300000000000004</v>
          </cell>
          <cell r="J288">
            <v>3.5</v>
          </cell>
          <cell r="K288">
            <v>4.49</v>
          </cell>
          <cell r="L288">
            <v>7</v>
          </cell>
          <cell r="M288">
            <v>3.89</v>
          </cell>
          <cell r="N288">
            <v>4.04</v>
          </cell>
          <cell r="O288">
            <v>1.5</v>
          </cell>
          <cell r="P288">
            <v>7</v>
          </cell>
        </row>
        <row r="289">
          <cell r="B289">
            <v>1000286</v>
          </cell>
          <cell r="C289" t="str">
            <v>Направа на отвор в бетон</v>
          </cell>
          <cell r="D289" t="str">
            <v>Пробиване,  полагане на кабела,  подмазване/уплътняване/</v>
          </cell>
          <cell r="E289" t="str">
            <v>бр.</v>
          </cell>
          <cell r="F289">
            <v>5</v>
          </cell>
          <cell r="G289">
            <v>7</v>
          </cell>
          <cell r="H289">
            <v>7.15</v>
          </cell>
          <cell r="I289">
            <v>9</v>
          </cell>
          <cell r="J289">
            <v>4.5</v>
          </cell>
          <cell r="K289">
            <v>7.06</v>
          </cell>
          <cell r="L289">
            <v>12</v>
          </cell>
          <cell r="M289">
            <v>7.78</v>
          </cell>
          <cell r="N289">
            <v>11.02</v>
          </cell>
          <cell r="O289">
            <v>4.5</v>
          </cell>
          <cell r="P289">
            <v>12</v>
          </cell>
        </row>
        <row r="290">
          <cell r="B290">
            <v>1000287</v>
          </cell>
          <cell r="C290" t="str">
            <v>Направа улей в бетон до 10/20</v>
          </cell>
          <cell r="E290" t="str">
            <v>м</v>
          </cell>
          <cell r="F290">
            <v>10</v>
          </cell>
          <cell r="G290">
            <v>4</v>
          </cell>
          <cell r="H290">
            <v>4</v>
          </cell>
          <cell r="I290">
            <v>3.79</v>
          </cell>
          <cell r="J290">
            <v>7.56</v>
          </cell>
          <cell r="K290">
            <v>6.75</v>
          </cell>
          <cell r="L290">
            <v>5.08</v>
          </cell>
          <cell r="M290">
            <v>6.81</v>
          </cell>
          <cell r="N290">
            <v>1.47</v>
          </cell>
          <cell r="O290">
            <v>1.47</v>
          </cell>
          <cell r="P290">
            <v>10</v>
          </cell>
        </row>
        <row r="291">
          <cell r="B291">
            <v>1000288</v>
          </cell>
          <cell r="C291" t="str">
            <v xml:space="preserve">Направа на стоманена конструкция /вкл. боядисване/ </v>
          </cell>
          <cell r="D291" t="str">
            <v>профилна стомана,  чембер,  електроди,  болтове,  грундиране и боядисване</v>
          </cell>
          <cell r="E291" t="str">
            <v>кг</v>
          </cell>
          <cell r="F291">
            <v>5.3</v>
          </cell>
          <cell r="G291">
            <v>5.0999999999999996</v>
          </cell>
          <cell r="H291">
            <v>5.6</v>
          </cell>
          <cell r="I291">
            <v>5</v>
          </cell>
          <cell r="J291">
            <v>3.89</v>
          </cell>
          <cell r="K291">
            <v>5.18</v>
          </cell>
          <cell r="L291">
            <v>3.63</v>
          </cell>
          <cell r="M291">
            <v>6.5</v>
          </cell>
          <cell r="N291">
            <v>6.38</v>
          </cell>
          <cell r="O291">
            <v>3.63</v>
          </cell>
          <cell r="P291">
            <v>6.5</v>
          </cell>
        </row>
        <row r="292">
          <cell r="B292">
            <v>1000289</v>
          </cell>
          <cell r="C292" t="str">
            <v>Доставка на пясък</v>
          </cell>
          <cell r="D292" t="str">
            <v>по оферта</v>
          </cell>
          <cell r="E292" t="str">
            <v>м3</v>
          </cell>
          <cell r="F292">
            <v>24</v>
          </cell>
          <cell r="G292">
            <v>41</v>
          </cell>
          <cell r="H292">
            <v>36.299999999999997</v>
          </cell>
          <cell r="I292">
            <v>0</v>
          </cell>
          <cell r="J292">
            <v>30</v>
          </cell>
          <cell r="K292">
            <v>0</v>
          </cell>
          <cell r="L292">
            <v>0</v>
          </cell>
          <cell r="M292">
            <v>35</v>
          </cell>
          <cell r="N292">
            <v>0</v>
          </cell>
          <cell r="O292">
            <v>0</v>
          </cell>
          <cell r="P292">
            <v>41</v>
          </cell>
        </row>
        <row r="293">
          <cell r="B293">
            <v>1000290</v>
          </cell>
          <cell r="C293" t="str">
            <v>Доставка на бетон</v>
          </cell>
          <cell r="D293" t="str">
            <v>по оферта</v>
          </cell>
          <cell r="E293" t="str">
            <v>м3</v>
          </cell>
          <cell r="F293">
            <v>110</v>
          </cell>
          <cell r="G293">
            <v>120</v>
          </cell>
          <cell r="H293">
            <v>135.52000000000001</v>
          </cell>
          <cell r="I293">
            <v>0</v>
          </cell>
          <cell r="J293">
            <v>98</v>
          </cell>
          <cell r="K293">
            <v>0</v>
          </cell>
          <cell r="L293">
            <v>0</v>
          </cell>
          <cell r="M293">
            <v>95</v>
          </cell>
          <cell r="N293">
            <v>0</v>
          </cell>
          <cell r="O293">
            <v>0</v>
          </cell>
          <cell r="P293">
            <v>135.52000000000001</v>
          </cell>
        </row>
        <row r="294">
          <cell r="B294">
            <v>1000291</v>
          </cell>
          <cell r="C294" t="str">
            <v>Направа циментова замазка</v>
          </cell>
          <cell r="E294" t="str">
            <v>м2</v>
          </cell>
          <cell r="F294">
            <v>8</v>
          </cell>
          <cell r="G294">
            <v>8.9261999999999997</v>
          </cell>
          <cell r="H294">
            <v>7</v>
          </cell>
          <cell r="I294">
            <v>7.84</v>
          </cell>
          <cell r="J294">
            <v>13.72</v>
          </cell>
          <cell r="K294">
            <v>7.2</v>
          </cell>
          <cell r="L294">
            <v>15.24</v>
          </cell>
          <cell r="M294">
            <v>11.43</v>
          </cell>
          <cell r="N294">
            <v>9.7200000000000006</v>
          </cell>
          <cell r="O294">
            <v>7</v>
          </cell>
          <cell r="P294">
            <v>15.24</v>
          </cell>
        </row>
        <row r="295">
          <cell r="B295">
            <v>1000292</v>
          </cell>
          <cell r="C295" t="str">
            <v>Направа битумна обмазка на фундаменти на СРС</v>
          </cell>
          <cell r="E295" t="str">
            <v>м2</v>
          </cell>
          <cell r="F295">
            <v>2.2999999999999998</v>
          </cell>
          <cell r="G295">
            <v>3.4542000000000002</v>
          </cell>
          <cell r="H295">
            <v>1.5</v>
          </cell>
          <cell r="I295">
            <v>1.3</v>
          </cell>
          <cell r="J295">
            <v>5</v>
          </cell>
          <cell r="K295">
            <v>2</v>
          </cell>
          <cell r="L295">
            <v>3.51</v>
          </cell>
          <cell r="M295">
            <v>7.65</v>
          </cell>
          <cell r="N295">
            <v>9.09</v>
          </cell>
          <cell r="O295">
            <v>1.3</v>
          </cell>
          <cell r="P295">
            <v>9.09</v>
          </cell>
        </row>
        <row r="296">
          <cell r="B296">
            <v>1000293</v>
          </cell>
          <cell r="C296" t="str">
            <v>Трасиране на кабелна линия</v>
          </cell>
          <cell r="D296" t="str">
            <v>Трасиране,  забиване на колчета,  и очертаване на изкопа</v>
          </cell>
          <cell r="E296" t="str">
            <v>км</v>
          </cell>
          <cell r="F296">
            <v>22.22</v>
          </cell>
          <cell r="G296">
            <v>16.260000000000002</v>
          </cell>
          <cell r="H296">
            <v>24.539872500000001</v>
          </cell>
          <cell r="I296">
            <v>15</v>
          </cell>
          <cell r="J296">
            <v>60</v>
          </cell>
          <cell r="K296">
            <v>23.4</v>
          </cell>
          <cell r="L296">
            <v>80.52</v>
          </cell>
          <cell r="M296">
            <v>17.52</v>
          </cell>
          <cell r="N296">
            <v>6.96</v>
          </cell>
          <cell r="O296">
            <v>6.96</v>
          </cell>
          <cell r="P296">
            <v>80.52</v>
          </cell>
        </row>
        <row r="297">
          <cell r="B297">
            <v>1000294</v>
          </cell>
          <cell r="C297" t="str">
            <v>не</v>
          </cell>
          <cell r="D297" t="str">
            <v>не</v>
          </cell>
          <cell r="E297" t="str">
            <v>бр.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>
            <v>1000295</v>
          </cell>
          <cell r="C298" t="str">
            <v>не</v>
          </cell>
          <cell r="D298" t="str">
            <v>не</v>
          </cell>
          <cell r="E298" t="str">
            <v>бр.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>
            <v>1000296</v>
          </cell>
          <cell r="C299" t="str">
            <v>не</v>
          </cell>
          <cell r="D299" t="str">
            <v>не</v>
          </cell>
          <cell r="E299" t="str">
            <v>бр.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B300">
            <v>1000297</v>
          </cell>
          <cell r="C300" t="str">
            <v>не</v>
          </cell>
          <cell r="D300" t="str">
            <v>не</v>
          </cell>
          <cell r="E300" t="str">
            <v>бр.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</row>
        <row r="301">
          <cell r="B301">
            <v>1000298</v>
          </cell>
          <cell r="C301" t="str">
            <v>не</v>
          </cell>
          <cell r="D301" t="str">
            <v>не</v>
          </cell>
          <cell r="E301" t="str">
            <v>бр.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>
            <v>1000299</v>
          </cell>
          <cell r="C302" t="str">
            <v>не</v>
          </cell>
          <cell r="D302" t="str">
            <v>не</v>
          </cell>
          <cell r="E302" t="str">
            <v>бр.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B303">
            <v>1000300</v>
          </cell>
          <cell r="C303" t="str">
            <v>Изнасяне на електромерно табло  (до 5 електромера) на границата на собственост - кабелно захранване</v>
          </cell>
          <cell r="D303" t="str">
            <v>Демонтаж на старо табло,  включително демонтаж и монтаж на уредите,  средствата за търговско мерене и  свързване с ел. инсталацията на потребителя до 25 метра,  всички крепежни и свързващи елементи и консумативи,  заземяване на таблото   (включително прот</v>
          </cell>
          <cell r="E303" t="str">
            <v>бр.</v>
          </cell>
          <cell r="F303">
            <v>290</v>
          </cell>
          <cell r="G303">
            <v>270</v>
          </cell>
          <cell r="H303">
            <v>260</v>
          </cell>
          <cell r="I303">
            <v>257</v>
          </cell>
          <cell r="J303">
            <v>272.16000000000003</v>
          </cell>
          <cell r="K303">
            <v>270.10000000000002</v>
          </cell>
          <cell r="L303">
            <v>342</v>
          </cell>
          <cell r="M303">
            <v>350</v>
          </cell>
          <cell r="N303">
            <v>301.86</v>
          </cell>
          <cell r="O303">
            <v>257</v>
          </cell>
          <cell r="P303">
            <v>350</v>
          </cell>
        </row>
        <row r="304">
          <cell r="B304">
            <v>1000301</v>
          </cell>
          <cell r="C304" t="str">
            <v>Изнасяне на електромерно табло  (до 5 електромера) на границата на собственост - въздушно захранване</v>
          </cell>
          <cell r="D304" t="str">
            <v>Демонтаж на старо табло,  включително демонтаж и монтаж на уредите,  средствата за търговско мерене и  свързване с ел. инсталацията на потребителя до 25 метра,  всички крепежни и свързващи елементи и консумативи,  заземяване на таблото  (включително прото</v>
          </cell>
          <cell r="E304" t="str">
            <v>бр.</v>
          </cell>
          <cell r="F304">
            <v>250</v>
          </cell>
          <cell r="G304">
            <v>240</v>
          </cell>
          <cell r="H304">
            <v>245</v>
          </cell>
          <cell r="I304">
            <v>241</v>
          </cell>
          <cell r="J304">
            <v>181.44</v>
          </cell>
          <cell r="K304">
            <v>252.6</v>
          </cell>
          <cell r="L304">
            <v>240</v>
          </cell>
          <cell r="M304">
            <v>290</v>
          </cell>
          <cell r="N304">
            <v>252.63</v>
          </cell>
          <cell r="O304">
            <v>181.44</v>
          </cell>
          <cell r="P304">
            <v>290</v>
          </cell>
        </row>
        <row r="305">
          <cell r="B305">
            <v>1000302</v>
          </cell>
          <cell r="C305" t="str">
            <v>Допълнително необходими СМР за изнасяне на ТЕПО (над 25 метра) –  (цена за линеен метър) кабелно захранване</v>
          </cell>
          <cell r="D305" t="str">
            <v>Изкоп,  полагане и възстановяване, вкл. всички видове настилки.</v>
          </cell>
          <cell r="E305" t="str">
            <v>м.</v>
          </cell>
          <cell r="F305">
            <v>25</v>
          </cell>
          <cell r="G305">
            <v>21.5</v>
          </cell>
          <cell r="H305">
            <v>20</v>
          </cell>
          <cell r="I305">
            <v>19.64</v>
          </cell>
          <cell r="J305">
            <v>30.24</v>
          </cell>
          <cell r="K305">
            <v>22.28</v>
          </cell>
          <cell r="L305">
            <v>17.3</v>
          </cell>
          <cell r="M305">
            <v>25</v>
          </cell>
          <cell r="N305">
            <v>21.03</v>
          </cell>
          <cell r="O305">
            <v>17.3</v>
          </cell>
          <cell r="P305">
            <v>30.24</v>
          </cell>
        </row>
        <row r="306">
          <cell r="B306">
            <v>1000303</v>
          </cell>
          <cell r="C306" t="str">
            <v>Допълнително необходими СМР за изнасяне на ТЕПО  (над 25 метра) –  (цена за линеен метър) въздушно захранване</v>
          </cell>
          <cell r="D306" t="str">
            <v>Включително поставяне на клеми,  при необходимост</v>
          </cell>
          <cell r="E306" t="str">
            <v>м.</v>
          </cell>
          <cell r="F306">
            <v>5</v>
          </cell>
          <cell r="G306">
            <v>8.5</v>
          </cell>
          <cell r="H306">
            <v>3</v>
          </cell>
          <cell r="I306">
            <v>1.75</v>
          </cell>
          <cell r="J306">
            <v>7.56</v>
          </cell>
          <cell r="K306">
            <v>1.5</v>
          </cell>
          <cell r="L306">
            <v>2.5</v>
          </cell>
          <cell r="M306">
            <v>8.5</v>
          </cell>
          <cell r="N306">
            <v>4.01</v>
          </cell>
          <cell r="O306">
            <v>1.5</v>
          </cell>
          <cell r="P306">
            <v>8.5</v>
          </cell>
        </row>
        <row r="307">
          <cell r="B307">
            <v>1000304</v>
          </cell>
          <cell r="C307" t="str">
            <v>Ф</v>
          </cell>
          <cell r="D307" t="str">
            <v>/</v>
          </cell>
          <cell r="E307" t="str">
            <v>м.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</row>
        <row r="308">
          <cell r="B308">
            <v>1000305</v>
          </cell>
          <cell r="C308" t="str">
            <v>/</v>
          </cell>
          <cell r="D308" t="str">
            <v>/</v>
          </cell>
          <cell r="E308" t="str">
            <v>м.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B309">
            <v>1000306</v>
          </cell>
          <cell r="C309" t="str">
            <v>/</v>
          </cell>
          <cell r="D309" t="str">
            <v>/</v>
          </cell>
          <cell r="E309" t="str">
            <v>м.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B310">
            <v>1000307</v>
          </cell>
          <cell r="C310" t="str">
            <v>/</v>
          </cell>
          <cell r="D310" t="str">
            <v>/</v>
          </cell>
          <cell r="E310" t="str">
            <v>м.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</row>
        <row r="311">
          <cell r="B311">
            <v>1000308</v>
          </cell>
          <cell r="C311" t="str">
            <v>/</v>
          </cell>
          <cell r="D311" t="str">
            <v>/</v>
          </cell>
          <cell r="E311" t="str">
            <v>м.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B312">
            <v>1000309</v>
          </cell>
          <cell r="C312" t="str">
            <v>/</v>
          </cell>
          <cell r="D312" t="str">
            <v>/</v>
          </cell>
          <cell r="E312" t="str">
            <v>м.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</row>
        <row r="313">
          <cell r="B313">
            <v>1000310</v>
          </cell>
          <cell r="C313" t="str">
            <v>Укрепване на УИП/кабел по стълб или фасада</v>
          </cell>
          <cell r="D313" t="str">
            <v>труд и крепежни елементи</v>
          </cell>
          <cell r="E313" t="str">
            <v>м.</v>
          </cell>
          <cell r="F313">
            <v>3.3</v>
          </cell>
          <cell r="G313">
            <v>3.1</v>
          </cell>
          <cell r="H313">
            <v>2.2000000000000002</v>
          </cell>
          <cell r="I313">
            <v>2.02</v>
          </cell>
          <cell r="J313">
            <v>3.5</v>
          </cell>
          <cell r="K313">
            <v>3.76</v>
          </cell>
          <cell r="L313">
            <v>1.21</v>
          </cell>
          <cell r="M313">
            <v>3.49</v>
          </cell>
          <cell r="N313">
            <v>3.72</v>
          </cell>
          <cell r="O313">
            <v>1.21</v>
          </cell>
          <cell r="P313">
            <v>3.76</v>
          </cell>
        </row>
        <row r="314">
          <cell r="B314">
            <v>1000311</v>
          </cell>
          <cell r="C314" t="str">
            <v>Демонтаж на метална конструкция</v>
          </cell>
          <cell r="E314" t="str">
            <v>кг</v>
          </cell>
          <cell r="F314">
            <v>1.7</v>
          </cell>
          <cell r="G314">
            <v>2</v>
          </cell>
          <cell r="H314">
            <v>2</v>
          </cell>
          <cell r="I314">
            <v>1.9</v>
          </cell>
          <cell r="J314">
            <v>0.45</v>
          </cell>
          <cell r="K314">
            <v>2.5</v>
          </cell>
          <cell r="L314">
            <v>0.83</v>
          </cell>
          <cell r="M314">
            <v>2.5</v>
          </cell>
          <cell r="N314">
            <v>0.65</v>
          </cell>
          <cell r="O314">
            <v>0.45</v>
          </cell>
          <cell r="P314">
            <v>2.5</v>
          </cell>
        </row>
        <row r="315">
          <cell r="B315">
            <v>1000312</v>
          </cell>
          <cell r="C315" t="str">
            <v>Направа на изкоп</v>
          </cell>
          <cell r="D315" t="str">
            <v>Допълнителна позиция  (използва се за случаите,  когато направените изкопи са извън стандарта на позициите с изкопи)</v>
          </cell>
          <cell r="E315" t="str">
            <v>м3</v>
          </cell>
          <cell r="F315">
            <v>20</v>
          </cell>
          <cell r="G315">
            <v>28</v>
          </cell>
          <cell r="H315">
            <v>25</v>
          </cell>
          <cell r="I315">
            <v>21.99</v>
          </cell>
          <cell r="J315">
            <v>28.47</v>
          </cell>
          <cell r="K315">
            <v>28</v>
          </cell>
          <cell r="L315">
            <v>28.91</v>
          </cell>
          <cell r="M315">
            <v>15.56</v>
          </cell>
          <cell r="N315">
            <v>20.12</v>
          </cell>
          <cell r="O315">
            <v>15.56</v>
          </cell>
          <cell r="P315">
            <v>28.91</v>
          </cell>
        </row>
        <row r="316">
          <cell r="B316">
            <v>1000313</v>
          </cell>
          <cell r="C316" t="str">
            <v>Направа на кофраж</v>
          </cell>
          <cell r="D316" t="str">
            <v>труд,  материали,  консумативи</v>
          </cell>
          <cell r="E316" t="str">
            <v>м2</v>
          </cell>
          <cell r="F316">
            <v>24</v>
          </cell>
          <cell r="G316">
            <v>25</v>
          </cell>
          <cell r="I316">
            <v>25</v>
          </cell>
          <cell r="J316">
            <v>21.37</v>
          </cell>
          <cell r="K316">
            <v>12.02</v>
          </cell>
          <cell r="L316">
            <v>8.98</v>
          </cell>
          <cell r="M316">
            <v>10.33</v>
          </cell>
          <cell r="N316">
            <v>7.96</v>
          </cell>
          <cell r="O316">
            <v>7.96</v>
          </cell>
          <cell r="P316">
            <v>25</v>
          </cell>
        </row>
        <row r="317">
          <cell r="B317">
            <v>1000314</v>
          </cell>
          <cell r="C317" t="str">
            <v>Направа на армировка</v>
          </cell>
          <cell r="D317" t="str">
            <v>труд,  материали,  консумативи</v>
          </cell>
          <cell r="E317" t="str">
            <v>кг</v>
          </cell>
          <cell r="F317">
            <v>2.2000000000000002</v>
          </cell>
          <cell r="G317">
            <v>1.78</v>
          </cell>
          <cell r="H317">
            <v>2.8</v>
          </cell>
          <cell r="I317">
            <v>2.11</v>
          </cell>
          <cell r="J317">
            <v>1.93</v>
          </cell>
          <cell r="K317">
            <v>2.17</v>
          </cell>
          <cell r="L317">
            <v>1.9</v>
          </cell>
          <cell r="M317">
            <v>5.5</v>
          </cell>
          <cell r="N317">
            <v>1.82</v>
          </cell>
          <cell r="O317">
            <v>1.78</v>
          </cell>
          <cell r="P317">
            <v>5.5</v>
          </cell>
        </row>
        <row r="318">
          <cell r="B318">
            <v>1000315</v>
          </cell>
          <cell r="C318" t="str">
            <v>Разбиване на бетон</v>
          </cell>
          <cell r="D318" t="str">
            <v>труд,  техика,  консумативи</v>
          </cell>
          <cell r="E318" t="str">
            <v>м3</v>
          </cell>
          <cell r="F318">
            <v>98</v>
          </cell>
          <cell r="G318">
            <v>95</v>
          </cell>
          <cell r="H318">
            <v>66</v>
          </cell>
          <cell r="I318">
            <v>100.02</v>
          </cell>
          <cell r="J318">
            <v>120</v>
          </cell>
          <cell r="K318">
            <v>159</v>
          </cell>
          <cell r="L318">
            <v>130.88</v>
          </cell>
          <cell r="M318">
            <v>100</v>
          </cell>
          <cell r="N318">
            <v>92.34</v>
          </cell>
          <cell r="O318">
            <v>66</v>
          </cell>
          <cell r="P318">
            <v>159</v>
          </cell>
        </row>
        <row r="319">
          <cell r="B319">
            <v>1000316</v>
          </cell>
          <cell r="C319" t="str">
            <v>Монтаж на токов или напреженов измервателен трансформатор</v>
          </cell>
          <cell r="D319" t="str">
            <v>монтаж в/у стойки  (без направа) и подвързване</v>
          </cell>
          <cell r="E319" t="str">
            <v>бр.</v>
          </cell>
          <cell r="F319">
            <v>16</v>
          </cell>
          <cell r="G319">
            <v>23</v>
          </cell>
          <cell r="H319">
            <v>20</v>
          </cell>
          <cell r="I319">
            <v>20</v>
          </cell>
          <cell r="J319">
            <v>15.12</v>
          </cell>
          <cell r="K319">
            <v>21.43</v>
          </cell>
          <cell r="L319">
            <v>11.79</v>
          </cell>
          <cell r="M319">
            <v>16</v>
          </cell>
          <cell r="N319">
            <v>11.8</v>
          </cell>
          <cell r="O319">
            <v>11.79</v>
          </cell>
          <cell r="P319">
            <v>23</v>
          </cell>
        </row>
        <row r="320">
          <cell r="B320">
            <v>1000317</v>
          </cell>
          <cell r="C320" t="str">
            <v>Демонтаж на токов или напреженов измервателен трансформатор</v>
          </cell>
          <cell r="D320" t="str">
            <v>разкачане на клемите,  освобождаване на проводника и демонтиране на тялото</v>
          </cell>
          <cell r="E320" t="str">
            <v>бр.</v>
          </cell>
          <cell r="F320">
            <v>7</v>
          </cell>
          <cell r="G320">
            <v>10</v>
          </cell>
          <cell r="H320">
            <v>10</v>
          </cell>
          <cell r="I320">
            <v>10</v>
          </cell>
          <cell r="J320">
            <v>7.56</v>
          </cell>
          <cell r="K320">
            <v>7.8</v>
          </cell>
          <cell r="L320">
            <v>4.42</v>
          </cell>
          <cell r="M320">
            <v>8</v>
          </cell>
          <cell r="N320">
            <v>11.08</v>
          </cell>
          <cell r="O320">
            <v>4.42</v>
          </cell>
          <cell r="P320">
            <v>11.08</v>
          </cell>
        </row>
        <row r="321">
          <cell r="B321">
            <v>1000318</v>
          </cell>
          <cell r="C321" t="str">
            <v>Полагане на заземителна шина в изкоп</v>
          </cell>
          <cell r="D321" t="str">
            <v>труд  (изкопът се изчислява на база позиция 300)</v>
          </cell>
          <cell r="E321" t="str">
            <v>м</v>
          </cell>
          <cell r="F321">
            <v>3.5</v>
          </cell>
          <cell r="G321">
            <v>1.7</v>
          </cell>
          <cell r="H321">
            <v>2</v>
          </cell>
          <cell r="I321">
            <v>2</v>
          </cell>
          <cell r="J321">
            <v>2.27</v>
          </cell>
          <cell r="K321">
            <v>3</v>
          </cell>
          <cell r="L321">
            <v>1.02</v>
          </cell>
          <cell r="M321">
            <v>1.2</v>
          </cell>
          <cell r="N321">
            <v>1.94</v>
          </cell>
          <cell r="O321">
            <v>1.02</v>
          </cell>
          <cell r="P321">
            <v>3.5</v>
          </cell>
        </row>
        <row r="322">
          <cell r="B322">
            <v>1000319</v>
          </cell>
          <cell r="C322" t="str">
            <v>Монтаж на заземителна шина по стена или конструкция</v>
          </cell>
          <cell r="D322" t="str">
            <v>труд и консумативи</v>
          </cell>
          <cell r="E322" t="str">
            <v>м</v>
          </cell>
          <cell r="F322">
            <v>3.5</v>
          </cell>
          <cell r="G322">
            <v>6.9</v>
          </cell>
          <cell r="H322">
            <v>5</v>
          </cell>
          <cell r="I322">
            <v>3</v>
          </cell>
          <cell r="J322">
            <v>5.4</v>
          </cell>
          <cell r="K322">
            <v>4</v>
          </cell>
          <cell r="L322">
            <v>4.49</v>
          </cell>
          <cell r="M322">
            <v>2.5</v>
          </cell>
          <cell r="N322">
            <v>4.16</v>
          </cell>
          <cell r="O322">
            <v>2.5</v>
          </cell>
          <cell r="P322">
            <v>6.9</v>
          </cell>
        </row>
        <row r="323">
          <cell r="B323">
            <v>1000320</v>
          </cell>
          <cell r="C323" t="str">
            <v>Доставка на чакъл</v>
          </cell>
          <cell r="D323" t="str">
            <v>доставка и полагане</v>
          </cell>
          <cell r="E323" t="str">
            <v>м3</v>
          </cell>
          <cell r="F323">
            <v>34</v>
          </cell>
          <cell r="G323">
            <v>42.12</v>
          </cell>
          <cell r="H323">
            <v>35</v>
          </cell>
          <cell r="I323">
            <v>36.49</v>
          </cell>
          <cell r="J323">
            <v>39.64</v>
          </cell>
          <cell r="K323">
            <v>35.409999999999997</v>
          </cell>
          <cell r="L323">
            <v>42.31</v>
          </cell>
          <cell r="M323">
            <v>20.41</v>
          </cell>
          <cell r="N323">
            <v>29.16</v>
          </cell>
          <cell r="O323">
            <v>20.41</v>
          </cell>
          <cell r="P323">
            <v>42.31</v>
          </cell>
        </row>
        <row r="324">
          <cell r="B324">
            <v>1000321</v>
          </cell>
          <cell r="C324" t="str">
            <v>Направа на конструкции от ламарина</v>
          </cell>
          <cell r="D324" t="str">
            <v>труд и консумативи</v>
          </cell>
          <cell r="E324" t="str">
            <v>м2</v>
          </cell>
          <cell r="F324">
            <v>15</v>
          </cell>
          <cell r="G324">
            <v>11.9</v>
          </cell>
          <cell r="H324">
            <v>15</v>
          </cell>
          <cell r="I324">
            <v>15.01</v>
          </cell>
          <cell r="J324">
            <v>15.12</v>
          </cell>
          <cell r="K324">
            <v>35</v>
          </cell>
          <cell r="L324">
            <v>31</v>
          </cell>
          <cell r="M324">
            <v>18.559999999999999</v>
          </cell>
          <cell r="N324">
            <v>16.149999999999999</v>
          </cell>
          <cell r="O324">
            <v>11.9</v>
          </cell>
          <cell r="P324">
            <v>35</v>
          </cell>
        </row>
        <row r="325">
          <cell r="B325">
            <v>1000322</v>
          </cell>
          <cell r="C325" t="str">
            <v>Доставка на ламарина</v>
          </cell>
          <cell r="D325" t="str">
            <v xml:space="preserve">фактура </v>
          </cell>
          <cell r="E325" t="str">
            <v>м2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B326">
            <v>1000323</v>
          </cell>
          <cell r="C326" t="str">
            <v>Обработка на едрогабаритни елементи от черни метали</v>
          </cell>
          <cell r="D326" t="str">
            <v xml:space="preserve">нарязаване на едрогабаритните елементи до постигане на максимално допустими размери 1500/500/500мм,  500кг.
</v>
          </cell>
          <cell r="E326" t="str">
            <v>тон</v>
          </cell>
          <cell r="F326">
            <v>150</v>
          </cell>
          <cell r="G326">
            <v>85.32</v>
          </cell>
          <cell r="H326">
            <v>60</v>
          </cell>
          <cell r="I326">
            <v>55.02</v>
          </cell>
          <cell r="J326">
            <v>97.92</v>
          </cell>
          <cell r="K326">
            <v>151.72999999999999</v>
          </cell>
          <cell r="L326">
            <v>50.47</v>
          </cell>
          <cell r="M326">
            <v>106.92</v>
          </cell>
          <cell r="N326">
            <v>100.85</v>
          </cell>
          <cell r="O326">
            <v>50.47</v>
          </cell>
          <cell r="P326">
            <v>151.72999999999999</v>
          </cell>
        </row>
        <row r="327">
          <cell r="B327">
            <v>1000324</v>
          </cell>
          <cell r="C327" t="str">
            <v>Обработка/разглобяване на съоръжения съдържащи различни ценни материали:</v>
          </cell>
          <cell r="D327" t="str">
            <v xml:space="preserve">разглобяване на съоръжението/материала до съставни части от еднородни метали. </v>
          </cell>
          <cell r="E327" t="str">
            <v>кг</v>
          </cell>
          <cell r="F327">
            <v>2.5</v>
          </cell>
          <cell r="G327">
            <v>3.5</v>
          </cell>
          <cell r="H327">
            <v>1</v>
          </cell>
          <cell r="I327">
            <v>3</v>
          </cell>
          <cell r="J327">
            <v>1.51</v>
          </cell>
          <cell r="K327">
            <v>3.34</v>
          </cell>
          <cell r="L327">
            <v>2.72</v>
          </cell>
          <cell r="M327">
            <v>3.89</v>
          </cell>
          <cell r="N327">
            <v>0.37</v>
          </cell>
          <cell r="O327">
            <v>0.37</v>
          </cell>
          <cell r="P327">
            <v>3.89</v>
          </cell>
        </row>
        <row r="328">
          <cell r="B328">
            <v>1000325</v>
          </cell>
          <cell r="C328" t="str">
            <v>Транспорт на демонтирани черни и цветни метали до изкупвателен пункт или склад</v>
          </cell>
          <cell r="D328" t="str">
            <v xml:space="preserve">сортиране по видове на демонтираните цветни и черни метали,  натоварване,  разтоварване и контрол при измерване на количествата, приемане на отчетния документ и предаване на отговорното техническо лице  </v>
          </cell>
          <cell r="E328" t="str">
            <v xml:space="preserve">тон/км </v>
          </cell>
          <cell r="F328">
            <v>2.8</v>
          </cell>
          <cell r="G328">
            <v>1.74</v>
          </cell>
          <cell r="H328">
            <v>2.35</v>
          </cell>
          <cell r="I328">
            <v>2</v>
          </cell>
          <cell r="J328">
            <v>3.5</v>
          </cell>
          <cell r="K328">
            <v>0.95</v>
          </cell>
          <cell r="L328">
            <v>3.53</v>
          </cell>
          <cell r="M328">
            <v>3</v>
          </cell>
          <cell r="N328">
            <v>1.9</v>
          </cell>
          <cell r="O328">
            <v>0.95</v>
          </cell>
          <cell r="P328">
            <v>3.53</v>
          </cell>
        </row>
        <row r="329">
          <cell r="B329">
            <v>1000326</v>
          </cell>
          <cell r="C329" t="str">
            <v xml:space="preserve">Депониране на стоманобетонови стълбове </v>
          </cell>
          <cell r="D329" t="str">
            <v>Натоварване,  извозване и разтоварване  (такса смет се заплаща срещу документ,  избор на фирмата начина дали стълбовете да се извозват цели или натрошени,  Възложителят не желае заплащане на металите,  съдържащи се в стълба )</v>
          </cell>
          <cell r="E329" t="str">
            <v xml:space="preserve">тон/км </v>
          </cell>
          <cell r="F329">
            <v>3</v>
          </cell>
          <cell r="G329">
            <v>1.5</v>
          </cell>
          <cell r="H329">
            <v>2.35</v>
          </cell>
          <cell r="I329">
            <v>2</v>
          </cell>
          <cell r="J329">
            <v>2</v>
          </cell>
          <cell r="K329">
            <v>1.32</v>
          </cell>
          <cell r="L329">
            <v>3.53</v>
          </cell>
          <cell r="M329">
            <v>4</v>
          </cell>
          <cell r="N329">
            <v>1.86</v>
          </cell>
          <cell r="O329">
            <v>1.32</v>
          </cell>
          <cell r="P329">
            <v>4</v>
          </cell>
        </row>
        <row r="330">
          <cell r="B330">
            <v>1000327</v>
          </cell>
          <cell r="C330" t="str">
            <v xml:space="preserve">Депониране на  дребни отпадъци </v>
          </cell>
          <cell r="D330" t="str">
            <v>натоварване,  извозване и разтоварване  (такса смет се заплаща срещу документ. Възложителят не желае заплащане на металите,  съдържащи се в изолатори,  куки и др. подобни)</v>
          </cell>
          <cell r="E330" t="str">
            <v xml:space="preserve">тон/км </v>
          </cell>
          <cell r="F330">
            <v>2</v>
          </cell>
          <cell r="G330">
            <v>1.5</v>
          </cell>
          <cell r="H330">
            <v>2.35</v>
          </cell>
          <cell r="I330">
            <v>2</v>
          </cell>
          <cell r="J330">
            <v>2</v>
          </cell>
          <cell r="K330">
            <v>0.86</v>
          </cell>
          <cell r="L330">
            <v>3.53</v>
          </cell>
          <cell r="M330">
            <v>3</v>
          </cell>
          <cell r="N330">
            <v>1.99</v>
          </cell>
          <cell r="O330">
            <v>0.86</v>
          </cell>
          <cell r="P330">
            <v>3.53</v>
          </cell>
        </row>
        <row r="331">
          <cell r="B331">
            <v>1000328</v>
          </cell>
          <cell r="C331" t="str">
            <v>ДСР на материали от склад на Изпълнителя Транспорт на обемни и тежки материали по списък</v>
          </cell>
          <cell r="D331" t="str">
            <v>При доставка на материалите от доставчик на Възложителя директно в склада на Изпълнителя или при доставка,  извършена с превоз на Възложителя от негов склад до склада на Изпълнителя.   - процент от стойността на материалите</v>
          </cell>
          <cell r="E331" t="str">
            <v>%</v>
          </cell>
          <cell r="F331">
            <v>1.5</v>
          </cell>
          <cell r="G331">
            <v>3</v>
          </cell>
          <cell r="H331">
            <v>1.5</v>
          </cell>
          <cell r="I331">
            <v>2</v>
          </cell>
          <cell r="J331">
            <v>2</v>
          </cell>
          <cell r="K331">
            <v>2</v>
          </cell>
          <cell r="L331">
            <v>1.7</v>
          </cell>
          <cell r="M331">
            <v>2.5</v>
          </cell>
          <cell r="N331">
            <v>1.5</v>
          </cell>
          <cell r="O331">
            <v>1.5</v>
          </cell>
          <cell r="P331">
            <v>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пликация присъединявания и ВЕИ"/>
      <sheetName val="Sheet1"/>
      <sheetName val="OD-IE-454, v01"/>
      <sheetName val="M20012015"/>
      <sheetName val="SMR09092014"/>
      <sheetName val="Документи Апликация"/>
      <sheetName val="Обосновка"/>
      <sheetName val="04 Баланс"/>
      <sheetName val="04.2 Абонати"/>
      <sheetName val="Техническо задание"/>
      <sheetName val="Sheet3"/>
      <sheetName val="Документи техническо задание"/>
      <sheetName val="Sheet2"/>
    </sheetNames>
    <sheetDataSet>
      <sheetData sheetId="0" refreshError="1"/>
      <sheetData sheetId="1" refreshError="1"/>
      <sheetData sheetId="2" refreshError="1"/>
      <sheetData sheetId="3" refreshError="1">
        <row r="6">
          <cell r="A6">
            <v>101703</v>
          </cell>
          <cell r="B6" t="str">
            <v>ЕЛЕКТРОМЕР 3Ф СТАТИЧЕН ДИР. АКТИВНА MPS</v>
          </cell>
          <cell r="C6" t="str">
            <v>БР</v>
          </cell>
          <cell r="D6">
            <v>129</v>
          </cell>
        </row>
        <row r="7">
          <cell r="A7">
            <v>100969</v>
          </cell>
          <cell r="B7" t="str">
            <v>ЕЛЕКТРОМЕР 3Ф СТАТИЧЕН ИНДИРЕКТЕН ISKRA</v>
          </cell>
          <cell r="C7" t="str">
            <v>БР</v>
          </cell>
          <cell r="D7">
            <v>140.19</v>
          </cell>
        </row>
        <row r="8">
          <cell r="A8">
            <v>100958</v>
          </cell>
          <cell r="B8" t="str">
            <v>ЕЛЕКТРОМЕР 1Ф СТАТИЧЕН SMART READING</v>
          </cell>
          <cell r="C8" t="str">
            <v>БР</v>
          </cell>
          <cell r="D8">
            <v>110</v>
          </cell>
        </row>
        <row r="9">
          <cell r="A9">
            <v>100966</v>
          </cell>
          <cell r="B9" t="str">
            <v>ЕЛЕКТРОМЕР 3Ф ДИРЕКТ. СТАТ.SMART READING</v>
          </cell>
          <cell r="C9" t="str">
            <v>БР</v>
          </cell>
          <cell r="D9">
            <v>199</v>
          </cell>
        </row>
        <row r="10">
          <cell r="A10">
            <v>100959</v>
          </cell>
          <cell r="B10" t="str">
            <v>ЕЛЕКТРОМЕР 3Ф ИНДИР. СТАТ. SMART READING</v>
          </cell>
          <cell r="C10" t="str">
            <v>БР</v>
          </cell>
          <cell r="D10">
            <v>155</v>
          </cell>
        </row>
        <row r="11">
          <cell r="A11">
            <v>100965</v>
          </cell>
          <cell r="B11" t="str">
            <v>МАШРУТИЗАТОР / РУТЕР ЗА SMART СИСТЕМА</v>
          </cell>
          <cell r="C11" t="str">
            <v>БР</v>
          </cell>
          <cell r="D11">
            <v>937.5</v>
          </cell>
        </row>
        <row r="12">
          <cell r="A12">
            <v>101058</v>
          </cell>
          <cell r="B12" t="str">
            <v>ЧАСОВНИК ТАРИФЕН ПРЕВКЛЮЧВАТЕЛ 2Т</v>
          </cell>
          <cell r="C12" t="str">
            <v>БР</v>
          </cell>
          <cell r="D12">
            <v>23.52</v>
          </cell>
        </row>
        <row r="13">
          <cell r="A13">
            <v>100962</v>
          </cell>
          <cell r="B13" t="str">
            <v>МОДЕМ ЗА GSM КОМУНИКАЦИЯ НА ЕЛЕКТРОМЕРИ</v>
          </cell>
          <cell r="C13" t="str">
            <v>БР</v>
          </cell>
          <cell r="D13">
            <v>115</v>
          </cell>
        </row>
        <row r="14">
          <cell r="A14">
            <v>101203</v>
          </cell>
          <cell r="B14" t="str">
            <v>ФИЛТЪР 1Ф SMART</v>
          </cell>
          <cell r="C14" t="str">
            <v>БР</v>
          </cell>
          <cell r="D14">
            <v>425</v>
          </cell>
        </row>
        <row r="15">
          <cell r="A15">
            <v>101200</v>
          </cell>
          <cell r="B15" t="str">
            <v>ФИЛТЪР 3Ф SMART</v>
          </cell>
          <cell r="C15" t="str">
            <v>БР</v>
          </cell>
          <cell r="D15">
            <v>716</v>
          </cell>
        </row>
        <row r="16">
          <cell r="A16">
            <v>100007</v>
          </cell>
          <cell r="B16" t="str">
            <v>КЛЕМОРЕД 12 КЛЕМИ</v>
          </cell>
          <cell r="C16" t="str">
            <v>БР</v>
          </cell>
          <cell r="D16">
            <v>35</v>
          </cell>
        </row>
        <row r="17">
          <cell r="A17">
            <v>101047</v>
          </cell>
          <cell r="B17" t="str">
            <v>ТАБЛО ТЕПО 1М. БЕЗ МАП</v>
          </cell>
          <cell r="C17" t="str">
            <v>БР</v>
          </cell>
          <cell r="D17">
            <v>83.07</v>
          </cell>
        </row>
        <row r="18">
          <cell r="A18">
            <v>101052</v>
          </cell>
          <cell r="B18" t="str">
            <v>ТАБЛО ТЕПО 2М. БЕЗ МАП</v>
          </cell>
          <cell r="C18" t="str">
            <v>БР</v>
          </cell>
          <cell r="D18">
            <v>113.54</v>
          </cell>
        </row>
        <row r="19">
          <cell r="A19">
            <v>101057</v>
          </cell>
          <cell r="B19" t="str">
            <v>ТАБЛО ТЕПО 4М. БЕЗ МАП</v>
          </cell>
          <cell r="C19" t="str">
            <v>БР</v>
          </cell>
          <cell r="D19">
            <v>247.19</v>
          </cell>
        </row>
        <row r="20">
          <cell r="A20">
            <v>101048</v>
          </cell>
          <cell r="B20" t="str">
            <v>ТАБЛО ТЕПО 1Т. БЕЗ МАП</v>
          </cell>
          <cell r="C20" t="str">
            <v>БР</v>
          </cell>
          <cell r="D20">
            <v>127.8</v>
          </cell>
        </row>
        <row r="21">
          <cell r="A21">
            <v>101053</v>
          </cell>
          <cell r="B21" t="str">
            <v>ТАБЛО ТЕПО 2Т. БЕЗ МАП</v>
          </cell>
          <cell r="C21" t="str">
            <v>БР</v>
          </cell>
          <cell r="D21">
            <v>253.88</v>
          </cell>
        </row>
        <row r="22">
          <cell r="A22">
            <v>101049</v>
          </cell>
          <cell r="B22" t="str">
            <v>ТАБЛО ТЕПО 1Т1М. БЕЗ МАП</v>
          </cell>
          <cell r="C22" t="str">
            <v>БР</v>
          </cell>
          <cell r="D22">
            <v>207.43</v>
          </cell>
        </row>
        <row r="23">
          <cell r="A23">
            <v>101050</v>
          </cell>
          <cell r="B23" t="str">
            <v>ТАБЛО ТЕПО 1Т2М. БЕЗ МАП</v>
          </cell>
          <cell r="C23" t="str">
            <v>БР</v>
          </cell>
          <cell r="D23">
            <v>258.02999999999997</v>
          </cell>
        </row>
        <row r="24">
          <cell r="A24">
            <v>101051</v>
          </cell>
          <cell r="B24" t="str">
            <v>ТАБЛО ТЕПО 1ТЗМ. БЕЗ МАП</v>
          </cell>
          <cell r="C24" t="str">
            <v>БР</v>
          </cell>
          <cell r="D24">
            <v>269.10000000000002</v>
          </cell>
        </row>
        <row r="25">
          <cell r="A25">
            <v>101054</v>
          </cell>
          <cell r="B25" t="str">
            <v>ТАБЛО ТЕПО 2Т1М. БЕЗ МАП</v>
          </cell>
          <cell r="C25" t="str">
            <v>БР</v>
          </cell>
          <cell r="D25">
            <v>284.08</v>
          </cell>
        </row>
        <row r="26">
          <cell r="A26">
            <v>101055</v>
          </cell>
          <cell r="B26" t="str">
            <v>ТАБЛО ТЕПО 2Т2М. БЕЗ МАП</v>
          </cell>
          <cell r="C26" t="str">
            <v>БР</v>
          </cell>
          <cell r="D26">
            <v>347.24</v>
          </cell>
        </row>
        <row r="27">
          <cell r="A27">
            <v>101001</v>
          </cell>
          <cell r="B27" t="str">
            <v>ТАБЛО ТЕПО 1Т+ТТ+МОДЕМ НН 160А</v>
          </cell>
          <cell r="C27" t="str">
            <v>БР</v>
          </cell>
          <cell r="D27">
            <v>456.76</v>
          </cell>
        </row>
        <row r="28">
          <cell r="A28">
            <v>101002</v>
          </cell>
          <cell r="B28" t="str">
            <v>ТАБЛО ТЕПО 1Т+ТТ+МОДЕМ НН 250А</v>
          </cell>
          <cell r="C28" t="str">
            <v>БР</v>
          </cell>
          <cell r="D28">
            <v>608.12</v>
          </cell>
        </row>
        <row r="29">
          <cell r="A29">
            <v>101003</v>
          </cell>
          <cell r="B29" t="str">
            <v>ТАБЛО ТЕПО 1Т+ТТ+МОДЕМ НН 400А</v>
          </cell>
          <cell r="C29" t="str">
            <v>БР</v>
          </cell>
          <cell r="D29">
            <v>846.3</v>
          </cell>
        </row>
        <row r="30">
          <cell r="A30">
            <v>101046</v>
          </cell>
          <cell r="B30" t="str">
            <v>ТАБЛО ТЕПО 1Т+ТТ+МОДЕМ НН 630А</v>
          </cell>
          <cell r="C30" t="str">
            <v>БР</v>
          </cell>
          <cell r="D30">
            <v>1329.05</v>
          </cell>
        </row>
        <row r="31">
          <cell r="A31">
            <v>101005</v>
          </cell>
          <cell r="B31" t="str">
            <v>ТАБЛО ТЕПО 1Т1М+ТТ+МОДЕМ НН 160А</v>
          </cell>
          <cell r="C31" t="str">
            <v>БР</v>
          </cell>
          <cell r="D31">
            <v>541.54999999999995</v>
          </cell>
        </row>
        <row r="32">
          <cell r="A32">
            <v>101006</v>
          </cell>
          <cell r="B32" t="str">
            <v>ТАБЛО ТЕПО 1Т1М+ТТ+МОДЕМ НН 250А</v>
          </cell>
          <cell r="C32" t="str">
            <v>БР</v>
          </cell>
          <cell r="D32">
            <v>625.85</v>
          </cell>
        </row>
        <row r="33">
          <cell r="A33">
            <v>101007</v>
          </cell>
          <cell r="B33" t="str">
            <v>ТАБЛО ТЕПО 1Т1М+ТТ+МОДЕМ НН 400А</v>
          </cell>
          <cell r="C33" t="str">
            <v>БР</v>
          </cell>
          <cell r="D33">
            <v>818.13</v>
          </cell>
        </row>
        <row r="34">
          <cell r="A34">
            <v>101008</v>
          </cell>
          <cell r="B34" t="str">
            <v>ТАБЛО ТЕПО 1Т2М+ТТ+МОДЕМ НН 160А</v>
          </cell>
          <cell r="C34" t="str">
            <v>БР</v>
          </cell>
          <cell r="D34">
            <v>563.61</v>
          </cell>
        </row>
        <row r="35">
          <cell r="A35">
            <v>101009</v>
          </cell>
          <cell r="B35" t="str">
            <v>ТАБЛО ТЕПО 1Т2М+ТТ+МОДЕМ НН 250А</v>
          </cell>
          <cell r="C35" t="str">
            <v>БР</v>
          </cell>
          <cell r="D35">
            <v>674.33</v>
          </cell>
        </row>
        <row r="36">
          <cell r="A36">
            <v>101010</v>
          </cell>
          <cell r="B36" t="str">
            <v>ТАБЛО ТЕПО 1Т2М+ТТ+МОДЕМ НН 400А</v>
          </cell>
          <cell r="C36" t="str">
            <v>БР</v>
          </cell>
          <cell r="D36">
            <v>875.62</v>
          </cell>
        </row>
        <row r="37">
          <cell r="A37">
            <v>101004</v>
          </cell>
          <cell r="B37" t="str">
            <v>ТАБЛО ТЕПО 2Т+2ТТ 160А</v>
          </cell>
          <cell r="C37" t="str">
            <v>БР</v>
          </cell>
          <cell r="D37">
            <v>798.76</v>
          </cell>
        </row>
        <row r="38">
          <cell r="A38">
            <v>101011</v>
          </cell>
          <cell r="B38" t="str">
            <v>ТАБЛО ТЕПО 2Т+2ТТ 250А</v>
          </cell>
          <cell r="C38" t="str">
            <v>БР</v>
          </cell>
          <cell r="D38">
            <v>1147</v>
          </cell>
        </row>
        <row r="39">
          <cell r="A39">
            <v>101012</v>
          </cell>
          <cell r="B39" t="str">
            <v>ТАБЛО ТЕПО 2Т+2ТТ 400А</v>
          </cell>
          <cell r="C39" t="str">
            <v>БР</v>
          </cell>
          <cell r="D39">
            <v>1570.61</v>
          </cell>
        </row>
        <row r="40">
          <cell r="A40">
            <v>101020</v>
          </cell>
          <cell r="B40" t="str">
            <v>ТАБЛО ТЕПО 1Т + МОДЕМ. СРЕДНО НАПРЕЖЕНИЕ</v>
          </cell>
          <cell r="C40" t="str">
            <v>БР</v>
          </cell>
          <cell r="D40">
            <v>167.11</v>
          </cell>
        </row>
        <row r="41">
          <cell r="A41">
            <v>101038</v>
          </cell>
          <cell r="B41" t="str">
            <v>ТЕПО 2Т+Ч НЕНАСИТЕНО. С МОНТ СКАРА И ЩИТ</v>
          </cell>
          <cell r="C41" t="str">
            <v>БР</v>
          </cell>
          <cell r="D41">
            <v>119.06</v>
          </cell>
        </row>
        <row r="42">
          <cell r="A42">
            <v>100997</v>
          </cell>
          <cell r="B42" t="str">
            <v>СКОБА ЗА ЗАКРЕПВ. НА ТЕМО/ТЕПО ЗА СТЪЛБ</v>
          </cell>
          <cell r="C42" t="str">
            <v>БР</v>
          </cell>
          <cell r="D42">
            <v>6.59</v>
          </cell>
        </row>
        <row r="43">
          <cell r="A43">
            <v>100999</v>
          </cell>
          <cell r="B43" t="str">
            <v>ТАБЛО НЕСТАНДАРТНО (ПО СХЕМА)</v>
          </cell>
          <cell r="C43" t="str">
            <v>БР</v>
          </cell>
          <cell r="D43">
            <v>2154.6</v>
          </cell>
        </row>
        <row r="44">
          <cell r="A44">
            <v>101000</v>
          </cell>
          <cell r="B44" t="str">
            <v>ТАБЛО НЕСТАНДАРТНО /ЗА СТЪЛБ , СЪС СОТ/</v>
          </cell>
          <cell r="C44" t="str">
            <v>БР</v>
          </cell>
          <cell r="D44">
            <v>0</v>
          </cell>
        </row>
        <row r="45">
          <cell r="A45">
            <v>100549</v>
          </cell>
          <cell r="B45" t="str">
            <v>КАБЕЛ 20КВ АЛУМИНИЕВ NA2XS(F)2Y 1x1х185</v>
          </cell>
          <cell r="C45" t="str">
            <v>М</v>
          </cell>
          <cell r="D45">
            <v>9.3699999999999992</v>
          </cell>
        </row>
        <row r="46">
          <cell r="A46">
            <v>100551</v>
          </cell>
          <cell r="B46" t="str">
            <v>КАБЕЛ 20КВ АЛУМИНИЕВ NA2XS(F)2Y 1x1х95</v>
          </cell>
          <cell r="C46" t="str">
            <v>М</v>
          </cell>
          <cell r="D46">
            <v>6.26</v>
          </cell>
        </row>
        <row r="47">
          <cell r="A47">
            <v>100541</v>
          </cell>
          <cell r="B47" t="str">
            <v>КАБЕЛ НН АЛУМИНИЕВ NAYY-J 4x240</v>
          </cell>
          <cell r="C47" t="str">
            <v>М</v>
          </cell>
          <cell r="D47">
            <v>15.54</v>
          </cell>
        </row>
        <row r="48">
          <cell r="A48">
            <v>101707</v>
          </cell>
          <cell r="B48" t="str">
            <v>КАБЕЛ НН АЛУМИНИЕВ NAYY-J 4x185</v>
          </cell>
          <cell r="C48" t="str">
            <v>М</v>
          </cell>
          <cell r="D48">
            <v>12.83</v>
          </cell>
        </row>
        <row r="49">
          <cell r="A49">
            <v>100478</v>
          </cell>
          <cell r="B49" t="str">
            <v>КАБЕЛ НН АЛУМИНИЕВ NAYY-J 4x95</v>
          </cell>
          <cell r="C49" t="str">
            <v>М</v>
          </cell>
          <cell r="D49">
            <v>6.55</v>
          </cell>
        </row>
        <row r="50">
          <cell r="A50">
            <v>101705</v>
          </cell>
          <cell r="B50" t="str">
            <v>КАБЕЛ НН АЛУМИНИЕВ NAYY-J 4x50</v>
          </cell>
          <cell r="C50" t="str">
            <v>М</v>
          </cell>
          <cell r="D50">
            <v>4.74</v>
          </cell>
        </row>
        <row r="51">
          <cell r="A51">
            <v>100542</v>
          </cell>
          <cell r="B51" t="str">
            <v>КАБЕЛ НН АЛУМИНИЕВ NAYY 4x25</v>
          </cell>
          <cell r="C51" t="str">
            <v>М</v>
          </cell>
          <cell r="D51">
            <v>2.3199999999999998</v>
          </cell>
        </row>
        <row r="52">
          <cell r="A52">
            <v>100540</v>
          </cell>
          <cell r="B52" t="str">
            <v>КАБЕЛ НН АЛУМИНИЕВ NAYY 4x16</v>
          </cell>
          <cell r="C52" t="str">
            <v>М</v>
          </cell>
          <cell r="D52">
            <v>1.58</v>
          </cell>
        </row>
        <row r="53">
          <cell r="A53">
            <v>100528</v>
          </cell>
          <cell r="B53" t="str">
            <v>КАБЕЛ НН АЛУМИНИЕВ NAYY 2x16</v>
          </cell>
          <cell r="C53" t="str">
            <v>М</v>
          </cell>
          <cell r="D53">
            <v>1.1000000000000001</v>
          </cell>
        </row>
        <row r="54">
          <cell r="A54">
            <v>102785</v>
          </cell>
          <cell r="B54" t="str">
            <v>КАБЕЛ НН АЛУМИНИЕВ NAYY-o 1x1x185 RM</v>
          </cell>
          <cell r="C54" t="str">
            <v>М</v>
          </cell>
          <cell r="D54">
            <v>3.09</v>
          </cell>
        </row>
        <row r="55">
          <cell r="A55">
            <v>100485</v>
          </cell>
          <cell r="B55" t="str">
            <v>КАБЕЛ НН МЕДЕН NYY 4х2.5</v>
          </cell>
          <cell r="C55" t="str">
            <v>М</v>
          </cell>
          <cell r="D55">
            <v>1.58</v>
          </cell>
        </row>
        <row r="56">
          <cell r="A56">
            <v>100468</v>
          </cell>
          <cell r="B56" t="str">
            <v>КАБЕЛ НН МЕДЕН NYY 2x2.5</v>
          </cell>
          <cell r="C56" t="str">
            <v>М</v>
          </cell>
          <cell r="D56">
            <v>0.99</v>
          </cell>
        </row>
        <row r="57">
          <cell r="A57">
            <v>100482</v>
          </cell>
          <cell r="B57" t="str">
            <v>КАБЕЛ НН МЕДЕН NYY 4х1.5</v>
          </cell>
          <cell r="C57" t="str">
            <v>М</v>
          </cell>
          <cell r="D57">
            <v>1.1299999999999999</v>
          </cell>
        </row>
        <row r="58">
          <cell r="A58">
            <v>102761</v>
          </cell>
          <cell r="B58" t="str">
            <v>КАБЕЛ НН МЕДЕН NYY-0 1x2x1,5 RE</v>
          </cell>
          <cell r="C58" t="str">
            <v>М</v>
          </cell>
          <cell r="D58">
            <v>0.64</v>
          </cell>
        </row>
        <row r="59">
          <cell r="A59">
            <v>100446</v>
          </cell>
          <cell r="B59" t="str">
            <v>КАБЕЛ НН МЕДЕН NYY-0 12x2,5 RE, нег. А</v>
          </cell>
          <cell r="C59" t="str">
            <v>М</v>
          </cell>
          <cell r="D59">
            <v>1.1100000000000001</v>
          </cell>
        </row>
        <row r="60">
          <cell r="A60">
            <v>100462</v>
          </cell>
          <cell r="B60" t="str">
            <v>КАБЕЛ НН МЕДЕН NYY-0 19x2,5 RE, нег. А</v>
          </cell>
          <cell r="C60" t="str">
            <v>М</v>
          </cell>
          <cell r="D60">
            <v>4.38</v>
          </cell>
        </row>
        <row r="61">
          <cell r="A61">
            <v>102762</v>
          </cell>
          <cell r="B61" t="str">
            <v>КАБЕЛ НН МЕДЕН NYCY 4х1,5 RE/1,5, нег. А</v>
          </cell>
          <cell r="C61" t="str">
            <v>М</v>
          </cell>
          <cell r="D61">
            <v>1.8</v>
          </cell>
        </row>
        <row r="62">
          <cell r="A62">
            <v>102763</v>
          </cell>
          <cell r="B62" t="str">
            <v>КАБЕЛ НН МЕДЕН NYCY 4х2,5 RE/2,5,нег. А</v>
          </cell>
          <cell r="C62" t="str">
            <v>М</v>
          </cell>
          <cell r="D62">
            <v>2.38</v>
          </cell>
        </row>
        <row r="63">
          <cell r="A63">
            <v>100486</v>
          </cell>
          <cell r="B63" t="str">
            <v>КАБЕЛ НН МЕДЕН NYCY 4х4 RE/4,нег. А</v>
          </cell>
          <cell r="C63" t="str">
            <v>М</v>
          </cell>
          <cell r="D63">
            <v>1.53</v>
          </cell>
        </row>
        <row r="64">
          <cell r="A64">
            <v>100564</v>
          </cell>
          <cell r="B64" t="str">
            <v>ПРОВОДНИК НН УСУКАН AL/R 3х150+70</v>
          </cell>
          <cell r="C64" t="str">
            <v>М</v>
          </cell>
          <cell r="D64">
            <v>8.1199999999999992</v>
          </cell>
        </row>
        <row r="65">
          <cell r="A65">
            <v>100519</v>
          </cell>
          <cell r="B65" t="str">
            <v>ПРОВОДНИК НН УСУКАН AL/R 3х70+54.6</v>
          </cell>
          <cell r="C65" t="str">
            <v>М</v>
          </cell>
          <cell r="D65">
            <v>4.83</v>
          </cell>
        </row>
        <row r="66">
          <cell r="A66">
            <v>100559</v>
          </cell>
          <cell r="B66" t="str">
            <v>ПРОВОДНИК НН УСУКАН AL/R 3х35+54.6</v>
          </cell>
          <cell r="C66" t="str">
            <v>М</v>
          </cell>
          <cell r="D66">
            <v>3.09</v>
          </cell>
        </row>
        <row r="67">
          <cell r="A67">
            <v>100568</v>
          </cell>
          <cell r="B67" t="str">
            <v>ПРОВОДНИК НН УСУКАН NFA2X 4х25</v>
          </cell>
          <cell r="C67" t="str">
            <v>М</v>
          </cell>
          <cell r="D67">
            <v>1.92</v>
          </cell>
        </row>
        <row r="68">
          <cell r="A68">
            <v>100567</v>
          </cell>
          <cell r="B68" t="str">
            <v>ПРОВОДНИК НН УСУКАН NFA2X 4х16</v>
          </cell>
          <cell r="C68" t="str">
            <v>М</v>
          </cell>
          <cell r="D68">
            <v>1.3</v>
          </cell>
        </row>
        <row r="69">
          <cell r="A69">
            <v>100557</v>
          </cell>
          <cell r="B69" t="str">
            <v>ПРОВОДНИК НН УСУКАН NFA2X 2х16</v>
          </cell>
          <cell r="C69" t="str">
            <v>М</v>
          </cell>
          <cell r="D69">
            <v>0.67</v>
          </cell>
        </row>
        <row r="70">
          <cell r="A70">
            <v>100912</v>
          </cell>
          <cell r="B70" t="str">
            <v>ПРОВОДНИК НЕИЗОЛИРАН АЛУМ.-СТОМАНЕН АС35</v>
          </cell>
          <cell r="C70" t="str">
            <v>КГ</v>
          </cell>
          <cell r="D70">
            <v>4.18</v>
          </cell>
        </row>
        <row r="71">
          <cell r="A71">
            <v>100913</v>
          </cell>
          <cell r="B71" t="str">
            <v>ПРОВОДНИК НЕИЗОЛИРАН АЛУМ.-СТОМАНЕН АС50</v>
          </cell>
          <cell r="C71" t="str">
            <v>КГ</v>
          </cell>
          <cell r="D71">
            <v>4.0599999999999996</v>
          </cell>
        </row>
        <row r="72">
          <cell r="A72">
            <v>100914</v>
          </cell>
          <cell r="B72" t="str">
            <v>ПРОВОДНИК НЕИЗОЛИРАН АЛУМ.-СТОМАНЕН АС70</v>
          </cell>
          <cell r="C72" t="str">
            <v>КГ</v>
          </cell>
          <cell r="D72">
            <v>4.0999999999999996</v>
          </cell>
        </row>
        <row r="73">
          <cell r="A73">
            <v>100915</v>
          </cell>
          <cell r="B73" t="str">
            <v>ПРОВОДНИК НЕИЗОЛИРАН АЛУМ.-СТОМАНЕН АС95</v>
          </cell>
          <cell r="C73" t="str">
            <v>КГ</v>
          </cell>
          <cell r="D73">
            <v>4.03</v>
          </cell>
        </row>
        <row r="74">
          <cell r="A74">
            <v>100508</v>
          </cell>
          <cell r="B74" t="str">
            <v>ПРОВОДНИК НН ИЗОЛИРАН H07V-K 1х1,5</v>
          </cell>
          <cell r="C74" t="str">
            <v>М</v>
          </cell>
          <cell r="D74">
            <v>0.2</v>
          </cell>
        </row>
        <row r="75">
          <cell r="A75">
            <v>100511</v>
          </cell>
          <cell r="B75" t="str">
            <v>ПРОВОДНИК НН ИЗОЛИРАН H07V-K 1х2,5</v>
          </cell>
          <cell r="C75" t="str">
            <v>М</v>
          </cell>
          <cell r="D75">
            <v>0.28000000000000003</v>
          </cell>
        </row>
        <row r="76">
          <cell r="A76">
            <v>100516</v>
          </cell>
          <cell r="B76" t="str">
            <v>ПРОВОДНИК НН ИЗОЛИРАН H07V-K 1х6 Ж-З</v>
          </cell>
          <cell r="C76" t="str">
            <v>М</v>
          </cell>
          <cell r="D76">
            <v>0.81</v>
          </cell>
        </row>
        <row r="77">
          <cell r="A77">
            <v>102771</v>
          </cell>
          <cell r="B77" t="str">
            <v>ПРОВОДНИК НН ИЗОЛИРАН H07V-K 1х6 ЧЕРЕН</v>
          </cell>
          <cell r="C77" t="str">
            <v>М</v>
          </cell>
          <cell r="D77">
            <v>0.63</v>
          </cell>
        </row>
        <row r="78">
          <cell r="A78">
            <v>102772</v>
          </cell>
          <cell r="B78" t="str">
            <v>ПРОВОДНИК НН ИЗОЛИРАН H07V-K 1х6 СИН</v>
          </cell>
          <cell r="C78" t="str">
            <v>М</v>
          </cell>
          <cell r="D78">
            <v>0.63</v>
          </cell>
        </row>
        <row r="79">
          <cell r="A79">
            <v>102561</v>
          </cell>
          <cell r="B79" t="str">
            <v>ПРОВОДНИК НН ИЗОЛ МЕД H07V-K 1x10 Ж-З</v>
          </cell>
          <cell r="C79" t="str">
            <v>М</v>
          </cell>
          <cell r="D79">
            <v>1.39</v>
          </cell>
        </row>
        <row r="80">
          <cell r="A80">
            <v>102773</v>
          </cell>
          <cell r="B80" t="str">
            <v>ПРОВОДНИК НН ИЗОЛ МЕД H07V-K 1x10 ЧЕРЕН</v>
          </cell>
          <cell r="C80" t="str">
            <v>М</v>
          </cell>
          <cell r="D80">
            <v>1.08</v>
          </cell>
        </row>
        <row r="81">
          <cell r="A81">
            <v>102774</v>
          </cell>
          <cell r="B81" t="str">
            <v>ПРОВОДНИК НН ИЗОЛ МЕД H07V-K 1x10 СИН</v>
          </cell>
          <cell r="C81" t="str">
            <v>М</v>
          </cell>
          <cell r="D81">
            <v>1.08</v>
          </cell>
        </row>
        <row r="82">
          <cell r="A82">
            <v>100510</v>
          </cell>
          <cell r="B82" t="str">
            <v>ПРОВОДНИК НН ИЗОЛИРАН МЕД H07V-K 1x16 Ж-З</v>
          </cell>
          <cell r="C82" t="str">
            <v>М</v>
          </cell>
          <cell r="D82">
            <v>2.1800000000000002</v>
          </cell>
        </row>
        <row r="83">
          <cell r="A83">
            <v>102775</v>
          </cell>
          <cell r="B83" t="str">
            <v>ПРОВОДНИК НН ИЗОЛ МЕД H07V-K 1x16 ЧЕРЕН</v>
          </cell>
          <cell r="C83" t="str">
            <v>М</v>
          </cell>
          <cell r="D83">
            <v>1.68</v>
          </cell>
        </row>
        <row r="84">
          <cell r="A84">
            <v>100512</v>
          </cell>
          <cell r="B84" t="str">
            <v>ПРОВОДНИК НН ИЗОЛИРАН H07V-K 1х25 Ж-З</v>
          </cell>
          <cell r="C84" t="str">
            <v>М</v>
          </cell>
          <cell r="D84">
            <v>3.4</v>
          </cell>
        </row>
        <row r="85">
          <cell r="A85">
            <v>102776</v>
          </cell>
          <cell r="B85" t="str">
            <v>ПРОВОДНИК НН ИЗОЛИРАН H07V-K 1х25 ЧЕРЕН</v>
          </cell>
          <cell r="C85" t="str">
            <v>М</v>
          </cell>
          <cell r="D85">
            <v>2.74</v>
          </cell>
        </row>
        <row r="86">
          <cell r="A86">
            <v>100495</v>
          </cell>
          <cell r="B86" t="str">
            <v>ПРОВОДНИК НН ИЗОЛИРАН H07V-U 1х1,5 ЧЕРЕН</v>
          </cell>
          <cell r="C86" t="str">
            <v>М</v>
          </cell>
          <cell r="D86">
            <v>0.19</v>
          </cell>
        </row>
        <row r="87">
          <cell r="A87">
            <v>102777</v>
          </cell>
          <cell r="B87" t="str">
            <v>ПРОВОДНИК НН ИЗОЛИРАН H07V-U 1х1,5 СИН</v>
          </cell>
          <cell r="C87" t="str">
            <v>М</v>
          </cell>
          <cell r="D87">
            <v>0.18</v>
          </cell>
        </row>
        <row r="88">
          <cell r="A88">
            <v>102778</v>
          </cell>
          <cell r="B88" t="str">
            <v>ПРОВОДНИК НН ИЗОЛИРАН H07V-U 1х1,5 Ж-З</v>
          </cell>
          <cell r="C88" t="str">
            <v>М</v>
          </cell>
          <cell r="D88">
            <v>0.18</v>
          </cell>
        </row>
        <row r="89">
          <cell r="A89">
            <v>100493</v>
          </cell>
          <cell r="B89" t="str">
            <v>ПРОВОДНИК НН ИЗОЛИРАН H07V-U 1х2,5 ЧЕРЕН</v>
          </cell>
          <cell r="C89" t="str">
            <v>М</v>
          </cell>
          <cell r="D89">
            <v>0.3</v>
          </cell>
        </row>
        <row r="90">
          <cell r="A90">
            <v>102779</v>
          </cell>
          <cell r="B90" t="str">
            <v>ПРОВОДНИК НН ИЗОЛИРАН H07V-U 1х2,5 КАФЯВ</v>
          </cell>
          <cell r="C90" t="str">
            <v>М</v>
          </cell>
          <cell r="D90">
            <v>0.28000000000000003</v>
          </cell>
        </row>
        <row r="91">
          <cell r="A91">
            <v>102780</v>
          </cell>
          <cell r="B91" t="str">
            <v>ПРОВОДНИК НН ИЗОЛ H07V-U 1х2,5 ЧЕРВЕН</v>
          </cell>
          <cell r="C91" t="str">
            <v>М</v>
          </cell>
          <cell r="D91">
            <v>0.28000000000000003</v>
          </cell>
        </row>
        <row r="92">
          <cell r="A92">
            <v>102781</v>
          </cell>
          <cell r="B92" t="str">
            <v>ПРОВОДНИК НН ИЗОЛИРАН H07V-U 1х2,5 СИН</v>
          </cell>
          <cell r="C92" t="str">
            <v>М</v>
          </cell>
          <cell r="D92">
            <v>0.28000000000000003</v>
          </cell>
        </row>
        <row r="93">
          <cell r="A93">
            <v>102782</v>
          </cell>
          <cell r="B93" t="str">
            <v>ПРОВОДНИК НН ИЗОЛИРАН H07V-U 1х2,5 Ж-З</v>
          </cell>
          <cell r="C93" t="str">
            <v>М</v>
          </cell>
          <cell r="D93">
            <v>0.28000000000000003</v>
          </cell>
        </row>
        <row r="94">
          <cell r="A94">
            <v>102014</v>
          </cell>
          <cell r="B94" t="str">
            <v>ПРОВОДНИК НН ИЗОЛ МЕД H07V-U 1x10 ЧЕРЕН</v>
          </cell>
          <cell r="C94" t="str">
            <v>М</v>
          </cell>
          <cell r="D94">
            <v>1</v>
          </cell>
        </row>
        <row r="95">
          <cell r="A95">
            <v>102783</v>
          </cell>
          <cell r="B95" t="str">
            <v>ПРОВОДНИК НН ИЗОЛ МЕД H07V-U 1x10 СИН</v>
          </cell>
          <cell r="C95" t="str">
            <v>М</v>
          </cell>
          <cell r="D95">
            <v>1.0900000000000001</v>
          </cell>
        </row>
        <row r="96">
          <cell r="A96">
            <v>102784</v>
          </cell>
          <cell r="B96" t="str">
            <v>ПРОВОДНИК НН ИЗОЛ МЕД H07V-U 1x10 Ж-З</v>
          </cell>
          <cell r="C96" t="str">
            <v>М</v>
          </cell>
          <cell r="D96">
            <v>1.0900000000000001</v>
          </cell>
        </row>
        <row r="97">
          <cell r="A97">
            <v>100498</v>
          </cell>
          <cell r="B97" t="str">
            <v>ПРОВОДНИК НН ИЗОЛИРАН МЕДЕН H07V-K 1х150</v>
          </cell>
          <cell r="C97" t="str">
            <v>М</v>
          </cell>
          <cell r="D97">
            <v>18.2</v>
          </cell>
        </row>
        <row r="98">
          <cell r="A98">
            <v>101274</v>
          </cell>
          <cell r="B98" t="str">
            <v>ОБУВКА КАБЕЛНА БОЛТОВА AL/CU 95-240 ММ2</v>
          </cell>
          <cell r="C98" t="str">
            <v>БР</v>
          </cell>
          <cell r="D98">
            <v>10.94</v>
          </cell>
        </row>
        <row r="99">
          <cell r="A99">
            <v>101901</v>
          </cell>
          <cell r="B99" t="str">
            <v>ОБУВКА КАБЕЛНА БОЛТОВА AL/CU 50-150 ММ2</v>
          </cell>
          <cell r="C99" t="str">
            <v>БР</v>
          </cell>
          <cell r="D99">
            <v>8.6</v>
          </cell>
        </row>
        <row r="100">
          <cell r="A100">
            <v>101805</v>
          </cell>
          <cell r="B100" t="str">
            <v>ОБУВКА КАБЕЛНА БОЛТОВА AL/CU 16-95 ММ2</v>
          </cell>
          <cell r="C100" t="str">
            <v>БР</v>
          </cell>
          <cell r="D100">
            <v>6.1</v>
          </cell>
        </row>
        <row r="101">
          <cell r="A101">
            <v>101266</v>
          </cell>
          <cell r="B101" t="str">
            <v>ОБУВКА КАБЕЛНА АЛУМИНИЕВА 16ММ2</v>
          </cell>
          <cell r="C101" t="str">
            <v>БР</v>
          </cell>
          <cell r="D101">
            <v>0.35</v>
          </cell>
        </row>
        <row r="102">
          <cell r="A102">
            <v>101269</v>
          </cell>
          <cell r="B102" t="str">
            <v>ОБУВКА КАБЕЛНА АЛУМИНИЕВА 25ММ2</v>
          </cell>
          <cell r="C102" t="str">
            <v>БР</v>
          </cell>
          <cell r="D102">
            <v>0.84</v>
          </cell>
        </row>
        <row r="103">
          <cell r="A103">
            <v>101270</v>
          </cell>
          <cell r="B103" t="str">
            <v>ОБУВКА КАБЕЛНА АЛУМИНИЕВА 35ММ2</v>
          </cell>
          <cell r="C103" t="str">
            <v>БР</v>
          </cell>
          <cell r="D103">
            <v>0.42</v>
          </cell>
        </row>
        <row r="104">
          <cell r="A104">
            <v>101271</v>
          </cell>
          <cell r="B104" t="str">
            <v>ОБУВКА КАБЕЛНА АЛУМИНИЕВА 50ММ2</v>
          </cell>
          <cell r="C104" t="str">
            <v>БР</v>
          </cell>
          <cell r="D104">
            <v>0.48</v>
          </cell>
        </row>
        <row r="105">
          <cell r="A105">
            <v>101272</v>
          </cell>
          <cell r="B105" t="str">
            <v>ОБУВКА КАБЕЛНА АЛУМИНИЕВА 70ММ2</v>
          </cell>
          <cell r="C105" t="str">
            <v>БР</v>
          </cell>
          <cell r="D105">
            <v>0.6</v>
          </cell>
        </row>
        <row r="106">
          <cell r="A106">
            <v>101273</v>
          </cell>
          <cell r="B106" t="str">
            <v>ОБУВКА КАБЕЛНА АЛУМИНИЕВА 95ММ2</v>
          </cell>
          <cell r="C106" t="str">
            <v>БР</v>
          </cell>
          <cell r="D106">
            <v>0.86</v>
          </cell>
        </row>
        <row r="107">
          <cell r="A107">
            <v>101264</v>
          </cell>
          <cell r="B107" t="str">
            <v>ОБУВКА КАБЕЛНА АЛУМИНИЕВА 120ММ2</v>
          </cell>
          <cell r="C107" t="str">
            <v>БР</v>
          </cell>
          <cell r="D107">
            <v>1.1100000000000001</v>
          </cell>
        </row>
        <row r="108">
          <cell r="A108">
            <v>101265</v>
          </cell>
          <cell r="B108" t="str">
            <v>ОБУВКА КАБЕЛНА АЛУМИНИЕВА 150ММ2</v>
          </cell>
          <cell r="C108" t="str">
            <v>БР</v>
          </cell>
          <cell r="D108">
            <v>1.4</v>
          </cell>
        </row>
        <row r="109">
          <cell r="A109">
            <v>101267</v>
          </cell>
          <cell r="B109" t="str">
            <v>ОБУВКА КАБЕЛНА АЛУМИНИЕВА 185ММ2</v>
          </cell>
          <cell r="C109" t="str">
            <v>БР</v>
          </cell>
          <cell r="D109">
            <v>3.95</v>
          </cell>
        </row>
        <row r="110">
          <cell r="A110">
            <v>101268</v>
          </cell>
          <cell r="B110" t="str">
            <v>ОБУВКА КАБЕЛНА АЛУМИНИЕВА 240ММ2</v>
          </cell>
          <cell r="C110" t="str">
            <v>БР</v>
          </cell>
          <cell r="D110">
            <v>2.2999999999999998</v>
          </cell>
        </row>
        <row r="111">
          <cell r="A111">
            <v>101275</v>
          </cell>
          <cell r="B111" t="str">
            <v>ОБУВКА КАБЕЛНА МЕДНА 10ММ2</v>
          </cell>
          <cell r="C111" t="str">
            <v>БР</v>
          </cell>
          <cell r="D111">
            <v>0.35</v>
          </cell>
        </row>
        <row r="112">
          <cell r="A112">
            <v>101278</v>
          </cell>
          <cell r="B112" t="str">
            <v>ОБУВКА КАБЕЛНА МЕДНА 16ММ2 ᴓ8</v>
          </cell>
          <cell r="C112" t="str">
            <v>БР</v>
          </cell>
          <cell r="D112">
            <v>0.57999999999999996</v>
          </cell>
        </row>
        <row r="113">
          <cell r="A113">
            <v>102608</v>
          </cell>
          <cell r="B113" t="str">
            <v>ОБУВКА КАБЕЛНА МЕДНА 16ММ2 ᴓ13</v>
          </cell>
          <cell r="C113" t="str">
            <v>БР</v>
          </cell>
          <cell r="D113">
            <v>0.54</v>
          </cell>
        </row>
        <row r="114">
          <cell r="A114">
            <v>102609</v>
          </cell>
          <cell r="B114" t="str">
            <v>ОБУВКА КАБЕЛНА МЕДНА 25ММ2 ᴓ8</v>
          </cell>
          <cell r="C114" t="str">
            <v>БР</v>
          </cell>
          <cell r="D114">
            <v>0.62</v>
          </cell>
        </row>
        <row r="115">
          <cell r="A115">
            <v>102610</v>
          </cell>
          <cell r="B115" t="str">
            <v>ОБУВКА КАБЕЛНА МЕДНА 25ММ2 ᴓ13</v>
          </cell>
          <cell r="C115" t="str">
            <v>БР</v>
          </cell>
          <cell r="D115">
            <v>0.62</v>
          </cell>
        </row>
        <row r="116">
          <cell r="A116">
            <v>101277</v>
          </cell>
          <cell r="B116" t="str">
            <v>ОБУВКА КАБЕЛНА МЕДНА 150ММ2</v>
          </cell>
          <cell r="C116" t="str">
            <v>БР</v>
          </cell>
          <cell r="D116">
            <v>4.6100000000000003</v>
          </cell>
        </row>
        <row r="117">
          <cell r="A117">
            <v>101214</v>
          </cell>
          <cell r="B117" t="str">
            <v>СЪЕДИНИТЕЛ АЛУМИНИЕВ 16ММ2</v>
          </cell>
          <cell r="C117" t="str">
            <v>БР</v>
          </cell>
          <cell r="D117">
            <v>0.37</v>
          </cell>
        </row>
        <row r="118">
          <cell r="A118">
            <v>101217</v>
          </cell>
          <cell r="B118" t="str">
            <v>СЪЕДИНИТЕЛ АЛУМИНИЕВ 25ММ2</v>
          </cell>
          <cell r="C118" t="str">
            <v>БР</v>
          </cell>
          <cell r="D118">
            <v>0.41</v>
          </cell>
        </row>
        <row r="119">
          <cell r="A119">
            <v>101220</v>
          </cell>
          <cell r="B119" t="str">
            <v>СЪЕДИНИТЕЛ АЛУМИНИЕВ 50ММ2</v>
          </cell>
          <cell r="C119" t="str">
            <v>БР</v>
          </cell>
          <cell r="D119">
            <v>0.56000000000000005</v>
          </cell>
        </row>
        <row r="120">
          <cell r="A120">
            <v>101221</v>
          </cell>
          <cell r="B120" t="str">
            <v>СЪЕДИНИТЕЛ АЛУМИНИЕВ 70ММ2</v>
          </cell>
          <cell r="C120" t="str">
            <v>БР</v>
          </cell>
          <cell r="D120">
            <v>0.65</v>
          </cell>
        </row>
        <row r="121">
          <cell r="A121">
            <v>101222</v>
          </cell>
          <cell r="B121" t="str">
            <v>СЪЕДИНИТЕЛ АЛУМИНИЕВ 95ММ2</v>
          </cell>
          <cell r="C121" t="str">
            <v>БР</v>
          </cell>
          <cell r="D121">
            <v>0.92</v>
          </cell>
        </row>
        <row r="122">
          <cell r="A122">
            <v>101212</v>
          </cell>
          <cell r="B122" t="str">
            <v>СЪЕДИНИТЕЛ АЛУМИНИЕВ 120ММ2</v>
          </cell>
          <cell r="C122" t="str">
            <v>БР</v>
          </cell>
          <cell r="D122">
            <v>0.85</v>
          </cell>
        </row>
        <row r="123">
          <cell r="A123">
            <v>101213</v>
          </cell>
          <cell r="B123" t="str">
            <v>СЪЕДИНИТЕЛ АЛУМИНИЕВ 150ММ2</v>
          </cell>
          <cell r="C123" t="str">
            <v>БР</v>
          </cell>
          <cell r="D123">
            <v>1.1599999999999999</v>
          </cell>
        </row>
        <row r="124">
          <cell r="A124">
            <v>101215</v>
          </cell>
          <cell r="B124" t="str">
            <v>СЪЕДИНИТЕЛ АЛУМИНИЕВ 185ММ2</v>
          </cell>
          <cell r="C124" t="str">
            <v>БР</v>
          </cell>
          <cell r="D124">
            <v>2.0299999999999998</v>
          </cell>
        </row>
        <row r="125">
          <cell r="A125">
            <v>101216</v>
          </cell>
          <cell r="B125" t="str">
            <v>СЪЕДИНИТЕЛ АЛУМИНИЕВ 240ММ2</v>
          </cell>
          <cell r="C125" t="str">
            <v>БР</v>
          </cell>
          <cell r="D125">
            <v>1.05</v>
          </cell>
        </row>
        <row r="126">
          <cell r="A126">
            <v>101195</v>
          </cell>
          <cell r="B126" t="str">
            <v>СЪЕДИНИТЕЛ БОЛТОВ AL/CU 95-240 ММ2</v>
          </cell>
          <cell r="C126" t="str">
            <v>БР</v>
          </cell>
          <cell r="D126">
            <v>13</v>
          </cell>
        </row>
        <row r="127">
          <cell r="A127">
            <v>101232</v>
          </cell>
          <cell r="B127" t="str">
            <v>СЪЕДИНИТЕЛ БОЛТОВ AL/CU 50-150 ММ2</v>
          </cell>
          <cell r="C127" t="str">
            <v>БР</v>
          </cell>
          <cell r="D127">
            <v>8.81</v>
          </cell>
        </row>
        <row r="128">
          <cell r="A128">
            <v>101194</v>
          </cell>
          <cell r="B128" t="str">
            <v>СЪЕДИНИТЕЛ БОЛТОВ AL/CU 16-95 ММ2</v>
          </cell>
          <cell r="C128" t="str">
            <v>БР</v>
          </cell>
          <cell r="D128">
            <v>6.93</v>
          </cell>
        </row>
        <row r="129">
          <cell r="A129">
            <v>101171</v>
          </cell>
          <cell r="B129" t="str">
            <v>ЛЕНТА ИЗОЛАЦИОННА PVC 600 В 19 MM</v>
          </cell>
          <cell r="C129" t="str">
            <v>БР</v>
          </cell>
          <cell r="D129">
            <v>1.26</v>
          </cell>
        </row>
        <row r="130">
          <cell r="A130">
            <v>101169</v>
          </cell>
          <cell r="B130" t="str">
            <v>ЛЕНТА ИЗОЛАЦИОННА EPR 69 КВ 19 MM</v>
          </cell>
          <cell r="C130" t="str">
            <v>БР</v>
          </cell>
          <cell r="D130">
            <v>5.75</v>
          </cell>
        </row>
        <row r="131">
          <cell r="A131">
            <v>102341</v>
          </cell>
          <cell r="B131" t="str">
            <v>ЛЕНТА МАСЛОУСТOЙЧИВА EPR ДО 69kV</v>
          </cell>
          <cell r="C131" t="str">
            <v>БР</v>
          </cell>
          <cell r="D131">
            <v>14</v>
          </cell>
        </row>
        <row r="132">
          <cell r="A132">
            <v>101187</v>
          </cell>
          <cell r="B132" t="str">
            <v>ЛЕНТА ПОЛУПРОВОДЯЩА ДО 20kV</v>
          </cell>
          <cell r="C132" t="str">
            <v>БР</v>
          </cell>
          <cell r="D132">
            <v>5.74</v>
          </cell>
        </row>
        <row r="133">
          <cell r="A133">
            <v>101188</v>
          </cell>
          <cell r="B133" t="str">
            <v>ЛЕНТА КОНТРОЛ ИНТЕНЗИТЕТ ДО 20kV</v>
          </cell>
          <cell r="C133" t="str">
            <v>БР</v>
          </cell>
          <cell r="D133">
            <v>20</v>
          </cell>
        </row>
        <row r="134">
          <cell r="A134">
            <v>101174</v>
          </cell>
          <cell r="B134" t="str">
            <v>ЛЕНТА УПЛЪТНЯВАЩА</v>
          </cell>
          <cell r="C134" t="str">
            <v>БР</v>
          </cell>
          <cell r="D134">
            <v>1.2</v>
          </cell>
        </row>
        <row r="135">
          <cell r="A135">
            <v>101905</v>
          </cell>
          <cell r="B135" t="str">
            <v>ПРУЖИНКА КАБЕЛНА ГЛАВА/МУФА 17-30/25ММ</v>
          </cell>
          <cell r="C135" t="str">
            <v>БР</v>
          </cell>
          <cell r="D135">
            <v>1.78</v>
          </cell>
        </row>
        <row r="136">
          <cell r="A136">
            <v>101906</v>
          </cell>
          <cell r="B136" t="str">
            <v>ПРУЖИНКА КАБЕЛНА ГЛАВА/МУФА 23-40/25ММ</v>
          </cell>
          <cell r="C136" t="str">
            <v>БР</v>
          </cell>
          <cell r="D136">
            <v>3.27</v>
          </cell>
        </row>
        <row r="137">
          <cell r="A137">
            <v>101161</v>
          </cell>
          <cell r="B137" t="str">
            <v>ЕКРАН/ОПЛЕТКА МЕДЕН</v>
          </cell>
          <cell r="C137" t="str">
            <v>М</v>
          </cell>
          <cell r="D137">
            <v>4.57</v>
          </cell>
        </row>
        <row r="138">
          <cell r="A138">
            <v>100569</v>
          </cell>
          <cell r="B138" t="str">
            <v>ЛЕНТА ПВЦ СИГНАЛНА ЗА КАБЕЛНИ ЛИНИИ</v>
          </cell>
          <cell r="C138" t="str">
            <v>КГ</v>
          </cell>
          <cell r="D138">
            <v>3.49</v>
          </cell>
        </row>
        <row r="139">
          <cell r="A139">
            <v>100748</v>
          </cell>
          <cell r="B139" t="str">
            <v>ГЛАВА ОТКРИТ М-Ж ПЕИ СТУДЕН. 25-95 20КВ</v>
          </cell>
          <cell r="C139" t="str">
            <v>БР</v>
          </cell>
          <cell r="D139">
            <v>116.83</v>
          </cell>
        </row>
        <row r="140">
          <cell r="A140">
            <v>101557</v>
          </cell>
          <cell r="B140" t="str">
            <v>ГЛАВА ОТКРИТ МОНТАЖ 25-70 20 КВ</v>
          </cell>
          <cell r="C140" t="str">
            <v>БР</v>
          </cell>
          <cell r="D140">
            <v>49.3</v>
          </cell>
        </row>
        <row r="141">
          <cell r="A141">
            <v>101150</v>
          </cell>
          <cell r="B141" t="str">
            <v>ГЛАВА ОТКРИТ М-Ж ПЕИ ТЕРМОС. 95-240 20КВ</v>
          </cell>
          <cell r="C141" t="str">
            <v>БР</v>
          </cell>
          <cell r="D141">
            <v>131.49</v>
          </cell>
        </row>
        <row r="142">
          <cell r="A142">
            <v>102343</v>
          </cell>
          <cell r="B142" t="str">
            <v>ГЛАВА ОТКРИТ МОНТАЖ 300-400 20 КВ</v>
          </cell>
          <cell r="C142" t="str">
            <v>БР</v>
          </cell>
          <cell r="D142">
            <v>63.95</v>
          </cell>
        </row>
        <row r="143">
          <cell r="A143">
            <v>100980</v>
          </cell>
          <cell r="B143" t="str">
            <v>ГЛАВА ЗАКРИТ М-Ж ПЕИ ТЕРМОС. 25-95 20КВ</v>
          </cell>
          <cell r="C143" t="str">
            <v>БР</v>
          </cell>
          <cell r="D143">
            <v>100.73</v>
          </cell>
        </row>
        <row r="144">
          <cell r="A144">
            <v>102344</v>
          </cell>
          <cell r="B144" t="str">
            <v>ГЛАВА ЗАКРИТ М-Ж ТЕРМОС. 25-70 20КВ</v>
          </cell>
          <cell r="C144" t="str">
            <v>БР</v>
          </cell>
          <cell r="D144">
            <v>30.2</v>
          </cell>
        </row>
        <row r="145">
          <cell r="A145">
            <v>101155</v>
          </cell>
          <cell r="B145" t="str">
            <v>ГЛАВА ЗАКРИТ М-Ж ПЕИ ТЕРМОС. 95-240 20КВ</v>
          </cell>
          <cell r="C145" t="str">
            <v>БР</v>
          </cell>
          <cell r="D145">
            <v>100.73</v>
          </cell>
        </row>
        <row r="146">
          <cell r="A146">
            <v>102345</v>
          </cell>
          <cell r="B146" t="str">
            <v>ГЛАВА ЗАКРИТ М-Ж ТЕРМОС. 300-400 20КВ</v>
          </cell>
          <cell r="C146" t="str">
            <v>БР</v>
          </cell>
          <cell r="D146">
            <v>43.83</v>
          </cell>
        </row>
        <row r="147">
          <cell r="A147">
            <v>101713</v>
          </cell>
          <cell r="B147" t="str">
            <v>ГЛАВА АДАПТОРНА Т 95-240 MM2 20КВ. 630 А</v>
          </cell>
          <cell r="C147" t="str">
            <v>БР</v>
          </cell>
          <cell r="D147">
            <v>595</v>
          </cell>
        </row>
        <row r="148">
          <cell r="A148">
            <v>100867</v>
          </cell>
          <cell r="B148" t="str">
            <v>ГЛАВА АДАПТОРНА Г 50 ММ2 20КВ. 250А</v>
          </cell>
          <cell r="C148" t="str">
            <v>БР</v>
          </cell>
          <cell r="D148">
            <v>296</v>
          </cell>
        </row>
        <row r="149">
          <cell r="A149">
            <v>101716</v>
          </cell>
          <cell r="B149" t="str">
            <v>МУФА ТЕРМОСВИВАЕМА СУХ КАБЕЛ 25-95 20КВ</v>
          </cell>
          <cell r="C149" t="str">
            <v>БР</v>
          </cell>
          <cell r="D149">
            <v>57.91</v>
          </cell>
        </row>
        <row r="150">
          <cell r="A150">
            <v>101894</v>
          </cell>
          <cell r="B150" t="str">
            <v>МУФА ТЕРМОСВИВАЕМА СУХ КАБЕЛ 95-240 20КВ</v>
          </cell>
          <cell r="C150" t="str">
            <v>БР</v>
          </cell>
          <cell r="D150">
            <v>74.91</v>
          </cell>
        </row>
        <row r="151">
          <cell r="A151">
            <v>101895</v>
          </cell>
          <cell r="B151" t="str">
            <v>МУФА ТЕРМ СУХ КАБЕЛ 120-240 20КВ</v>
          </cell>
          <cell r="C151" t="str">
            <v>БР</v>
          </cell>
          <cell r="D151">
            <v>59.2</v>
          </cell>
        </row>
        <row r="152">
          <cell r="A152">
            <v>101889</v>
          </cell>
          <cell r="B152" t="str">
            <v>МУФА ПРЕХОДНА ТЕРМОСВИВАЕМА 25-95 20 КВ</v>
          </cell>
          <cell r="C152" t="str">
            <v>БР</v>
          </cell>
          <cell r="D152">
            <v>424.27</v>
          </cell>
        </row>
        <row r="153">
          <cell r="A153">
            <v>101890</v>
          </cell>
          <cell r="B153" t="str">
            <v>МУФА ПРЕХОДНА ТЕРМОСВИВАЕМА 95-240 20 КВ</v>
          </cell>
          <cell r="C153" t="str">
            <v>БР</v>
          </cell>
          <cell r="D153">
            <v>327.96</v>
          </cell>
        </row>
        <row r="154">
          <cell r="A154">
            <v>101892</v>
          </cell>
          <cell r="B154" t="str">
            <v>МУФА ПРЕХОДНА ТЕРМОСВИВАЕМА 25-70 10 КВ</v>
          </cell>
          <cell r="C154" t="str">
            <v>БР</v>
          </cell>
          <cell r="D154">
            <v>564.77</v>
          </cell>
        </row>
        <row r="155">
          <cell r="A155">
            <v>102346</v>
          </cell>
          <cell r="B155" t="str">
            <v>МУФА ПРЕХОДНА ТЕРМОСВИВАЕМА 95-185 10 КВ</v>
          </cell>
          <cell r="C155" t="str">
            <v>БР</v>
          </cell>
          <cell r="D155">
            <v>260</v>
          </cell>
        </row>
        <row r="156">
          <cell r="A156">
            <v>101914</v>
          </cell>
          <cell r="B156" t="str">
            <v>МУФА ПРЕХОДНА ТЕРМОСВИВАЕМА 95-240 10 КВ</v>
          </cell>
          <cell r="C156" t="str">
            <v>БР</v>
          </cell>
          <cell r="D156">
            <v>521</v>
          </cell>
        </row>
        <row r="157">
          <cell r="A157">
            <v>101885</v>
          </cell>
          <cell r="B157" t="str">
            <v>МУФА РЕМОНТНА МАСЛЕН КАБЕЛ 70-150 20 КВ</v>
          </cell>
          <cell r="C157" t="str">
            <v>БР</v>
          </cell>
          <cell r="D157">
            <v>590.52</v>
          </cell>
        </row>
        <row r="158">
          <cell r="A158">
            <v>101886</v>
          </cell>
          <cell r="B158" t="str">
            <v>МУФА РЕМОНТНА МАСЛЕН КАБЕЛ 120-240 20 КВ</v>
          </cell>
          <cell r="C158" t="str">
            <v>БР</v>
          </cell>
          <cell r="D158">
            <v>520.73</v>
          </cell>
        </row>
        <row r="159">
          <cell r="A159">
            <v>101887</v>
          </cell>
          <cell r="B159" t="str">
            <v>МУФА РЕМОНТНА МАСЛЕН КАБЕЛ 70-120 10 КВ</v>
          </cell>
          <cell r="C159" t="str">
            <v>БР</v>
          </cell>
          <cell r="D159">
            <v>338.98</v>
          </cell>
        </row>
        <row r="160">
          <cell r="A160">
            <v>101888</v>
          </cell>
          <cell r="B160" t="str">
            <v>МУФА РЕМОНТНА МАСЛЕН КАБЕЛ 150-240 10 КВ</v>
          </cell>
          <cell r="C160" t="str">
            <v>БР</v>
          </cell>
          <cell r="D160">
            <v>294.67</v>
          </cell>
        </row>
        <row r="161">
          <cell r="A161">
            <v>101721</v>
          </cell>
          <cell r="B161" t="str">
            <v>МУФА ТЕРМОСВИВ. НИСКО НАПРЕЖЕНИЕ 4х6-25</v>
          </cell>
          <cell r="C161" t="str">
            <v>БР</v>
          </cell>
          <cell r="D161">
            <v>5.62</v>
          </cell>
        </row>
        <row r="162">
          <cell r="A162">
            <v>101719</v>
          </cell>
          <cell r="B162" t="str">
            <v>МУФА ТЕРМОСВИВ. НИСКО НАПРЕЖЕНИЕ 4х25-95</v>
          </cell>
          <cell r="C162" t="str">
            <v>БР</v>
          </cell>
          <cell r="D162">
            <v>8.4499999999999993</v>
          </cell>
        </row>
        <row r="163">
          <cell r="A163">
            <v>102342</v>
          </cell>
          <cell r="B163" t="str">
            <v>МУФА ТЕРМОСВИВ. НИСКО НАПРЕЖ 4х95-185</v>
          </cell>
          <cell r="C163" t="str">
            <v>БР</v>
          </cell>
          <cell r="D163">
            <v>11</v>
          </cell>
        </row>
        <row r="164">
          <cell r="A164">
            <v>101772</v>
          </cell>
          <cell r="B164" t="str">
            <v>МУФА ТЕРМОСВИВАЕМА НН 3х95-185/1х25-95</v>
          </cell>
          <cell r="C164" t="str">
            <v>БР</v>
          </cell>
          <cell r="D164">
            <v>81.17</v>
          </cell>
        </row>
        <row r="165">
          <cell r="A165">
            <v>101718</v>
          </cell>
          <cell r="B165" t="str">
            <v>МУФА ТЕРМОСВИВИВАЕМА НН 4х150-240</v>
          </cell>
          <cell r="C165" t="str">
            <v>БР</v>
          </cell>
          <cell r="D165">
            <v>20.41</v>
          </cell>
        </row>
        <row r="166">
          <cell r="A166">
            <v>102350</v>
          </cell>
          <cell r="C166" t="str">
            <v>БР</v>
          </cell>
          <cell r="D166">
            <v>16.850000000000001</v>
          </cell>
        </row>
        <row r="167">
          <cell r="A167">
            <v>101715</v>
          </cell>
          <cell r="B167" t="str">
            <v>МАНШЕТ ТЕРМОСВИВАЕМ С ЦИП 34/10 ММ 750ММ</v>
          </cell>
          <cell r="C167" t="str">
            <v>БР</v>
          </cell>
          <cell r="D167">
            <v>10.46</v>
          </cell>
        </row>
        <row r="168">
          <cell r="A168">
            <v>102351</v>
          </cell>
          <cell r="B168" t="str">
            <v>МАНШЕТ ТЕРМОСВ РЕПАРАЦИОНЕН 65/25-750ММ</v>
          </cell>
          <cell r="C168" t="str">
            <v>БР</v>
          </cell>
          <cell r="D168">
            <v>22.45</v>
          </cell>
        </row>
        <row r="169">
          <cell r="A169">
            <v>101795</v>
          </cell>
          <cell r="B169" t="str">
            <v>МАНШЕТ ТЕРМОСВИВАЕМ С ЦИП 84/20 ММ 750ММ</v>
          </cell>
          <cell r="C169" t="str">
            <v>БР</v>
          </cell>
          <cell r="D169">
            <v>15.69</v>
          </cell>
        </row>
        <row r="170">
          <cell r="A170">
            <v>102352</v>
          </cell>
          <cell r="B170" t="str">
            <v>МАНШЕТ ТЕРМОСВ РЕПАРАЦИОН 115/60-1000ММ</v>
          </cell>
          <cell r="C170" t="str">
            <v>БР</v>
          </cell>
          <cell r="D170">
            <v>39.61</v>
          </cell>
        </row>
        <row r="171">
          <cell r="A171">
            <v>101899</v>
          </cell>
          <cell r="B171" t="str">
            <v>ТРЪБА ДЕБЕЛОСТЕННА 45-50/10-16. 1000ММ</v>
          </cell>
          <cell r="C171" t="str">
            <v>БР</v>
          </cell>
          <cell r="D171">
            <v>15.86</v>
          </cell>
        </row>
        <row r="172">
          <cell r="A172">
            <v>102348</v>
          </cell>
          <cell r="B172" t="str">
            <v>ТРЪБА ДЕБЕЛОСТЕН ТЕРМОСВ. 45-50/30-10 ММ</v>
          </cell>
          <cell r="C172" t="str">
            <v>БР</v>
          </cell>
          <cell r="D172">
            <v>6.38</v>
          </cell>
        </row>
        <row r="173">
          <cell r="A173">
            <v>101900</v>
          </cell>
          <cell r="B173" t="str">
            <v>ТРЪБА ДЕБЕЛОСТЕННА 115-130/35-40. 1000ММ</v>
          </cell>
          <cell r="C173" t="str">
            <v>БР</v>
          </cell>
          <cell r="D173">
            <v>20.05</v>
          </cell>
        </row>
        <row r="174">
          <cell r="A174">
            <v>102349</v>
          </cell>
          <cell r="B174" t="str">
            <v>ТРЪБА ДЕБЕЛОСТ ТЕРМОСВ. 115-130/60-25 ММ</v>
          </cell>
          <cell r="C174" t="str">
            <v>БР</v>
          </cell>
          <cell r="D174">
            <v>14.6</v>
          </cell>
        </row>
        <row r="175">
          <cell r="A175">
            <v>101411</v>
          </cell>
          <cell r="B175" t="str">
            <v>РЪКАВИЦА ТЕРМОСИВАЕМА 4х16-95 ММ2</v>
          </cell>
          <cell r="C175" t="str">
            <v>БР</v>
          </cell>
          <cell r="D175">
            <v>4.0999999999999996</v>
          </cell>
        </row>
        <row r="176">
          <cell r="A176">
            <v>101412</v>
          </cell>
          <cell r="B176" t="str">
            <v>РЪКАВИЦА ТЕРМОСИВАЕМА 4х50-150 ММ2</v>
          </cell>
          <cell r="C176" t="str">
            <v>БР</v>
          </cell>
          <cell r="D176">
            <v>4.9000000000000004</v>
          </cell>
        </row>
        <row r="177">
          <cell r="A177">
            <v>101663</v>
          </cell>
          <cell r="B177" t="str">
            <v>РЪКАВИЦА ТЕРМОСИВАЕМА 4х95-240 ММ2</v>
          </cell>
          <cell r="C177" t="str">
            <v>БР</v>
          </cell>
          <cell r="D177">
            <v>6.1</v>
          </cell>
        </row>
        <row r="178">
          <cell r="A178">
            <v>101615</v>
          </cell>
          <cell r="B178" t="str">
            <v>КАПА КАБЕЛНА ТЕРМОСВИВАЕМА 15/5 ММ</v>
          </cell>
          <cell r="C178" t="str">
            <v>БР</v>
          </cell>
          <cell r="D178">
            <v>0.9</v>
          </cell>
        </row>
        <row r="179">
          <cell r="A179">
            <v>100870</v>
          </cell>
          <cell r="B179" t="str">
            <v>КАПА КАБЕЛНА ТЕРМОСВИВАЕМА 35/15 ММ</v>
          </cell>
          <cell r="C179" t="str">
            <v>БР</v>
          </cell>
          <cell r="D179">
            <v>1.4</v>
          </cell>
        </row>
        <row r="180">
          <cell r="A180">
            <v>100872</v>
          </cell>
          <cell r="B180" t="str">
            <v>КАПА КАБЕЛНА ТЕРМОСВИВАЕМА 55/25 ММ</v>
          </cell>
          <cell r="C180" t="str">
            <v>БР</v>
          </cell>
          <cell r="D180">
            <v>1.84</v>
          </cell>
        </row>
        <row r="181">
          <cell r="A181">
            <v>102347</v>
          </cell>
          <cell r="B181" t="str">
            <v>КАПА КАБЕЛНА ТЕРМОСВИВАЕМА 75/35 ММ</v>
          </cell>
          <cell r="C181" t="str">
            <v>БР</v>
          </cell>
          <cell r="D181">
            <v>3.51</v>
          </cell>
        </row>
        <row r="182">
          <cell r="A182">
            <v>101617</v>
          </cell>
          <cell r="B182" t="str">
            <v>КАПА КАБЕЛНА ТЕРМОСВИВАЕМА 75/30 ММ</v>
          </cell>
          <cell r="C182" t="str">
            <v>БР</v>
          </cell>
          <cell r="D182">
            <v>3.4</v>
          </cell>
        </row>
        <row r="183">
          <cell r="A183">
            <v>101242</v>
          </cell>
          <cell r="B183" t="str">
            <v>СЪЕДИНИТЕЛ КЕРБОВ АС35</v>
          </cell>
          <cell r="C183" t="str">
            <v>БР</v>
          </cell>
          <cell r="D183">
            <v>1.46</v>
          </cell>
        </row>
        <row r="184">
          <cell r="A184">
            <v>101243</v>
          </cell>
          <cell r="B184" t="str">
            <v>СЪЕДИНИТЕЛ КЕРБОВ АС50</v>
          </cell>
          <cell r="C184" t="str">
            <v>БР</v>
          </cell>
          <cell r="D184">
            <v>2.52</v>
          </cell>
        </row>
        <row r="185">
          <cell r="A185">
            <v>101244</v>
          </cell>
          <cell r="B185" t="str">
            <v>СЪЕДИНИТЕЛ КЕРБОВ АС70</v>
          </cell>
          <cell r="C185" t="str">
            <v>БР</v>
          </cell>
          <cell r="D185">
            <v>3.43</v>
          </cell>
        </row>
        <row r="186">
          <cell r="A186">
            <v>101245</v>
          </cell>
          <cell r="B186" t="str">
            <v>СЪЕДИНИТЕЛ КЕРБОВ АС95</v>
          </cell>
          <cell r="C186" t="str">
            <v>БР</v>
          </cell>
          <cell r="D186">
            <v>5.71</v>
          </cell>
        </row>
        <row r="187">
          <cell r="A187">
            <v>100883</v>
          </cell>
          <cell r="B187" t="str">
            <v>КЛЕМА ОПЪВАТЕЛНА АС 50-95</v>
          </cell>
          <cell r="C187" t="str">
            <v>БР</v>
          </cell>
          <cell r="D187">
            <v>10</v>
          </cell>
        </row>
        <row r="188">
          <cell r="A188">
            <v>100879</v>
          </cell>
          <cell r="B188" t="str">
            <v>КЛЕМА НОСЕЩА АС 50-95</v>
          </cell>
          <cell r="C188" t="str">
            <v>БР</v>
          </cell>
          <cell r="D188">
            <v>12.42</v>
          </cell>
        </row>
        <row r="189">
          <cell r="A189">
            <v>100896</v>
          </cell>
          <cell r="B189" t="str">
            <v>ПЕПЕРУДА 20 КВ. НАД 70kN</v>
          </cell>
          <cell r="C189" t="str">
            <v>БР</v>
          </cell>
          <cell r="D189">
            <v>3.4</v>
          </cell>
        </row>
        <row r="190">
          <cell r="A190">
            <v>101727</v>
          </cell>
          <cell r="B190" t="str">
            <v>ОБИЦА 20 КВ. КЛЬОПЕЛ 16 ММ</v>
          </cell>
          <cell r="C190" t="str">
            <v>БР</v>
          </cell>
          <cell r="D190">
            <v>2.2999999999999998</v>
          </cell>
        </row>
        <row r="191">
          <cell r="A191">
            <v>100890</v>
          </cell>
          <cell r="B191" t="str">
            <v>КРАТУНКА 20 КВ. КЛЬОПЕЛ 16 ММ</v>
          </cell>
          <cell r="C191" t="str">
            <v>БР</v>
          </cell>
          <cell r="D191">
            <v>3.28</v>
          </cell>
        </row>
        <row r="192">
          <cell r="A192">
            <v>101757</v>
          </cell>
          <cell r="B192" t="str">
            <v>СТРЕМЕ 20 КВ. НАД 70kN</v>
          </cell>
          <cell r="C192" t="str">
            <v>БР</v>
          </cell>
          <cell r="D192">
            <v>3.26</v>
          </cell>
        </row>
        <row r="193">
          <cell r="A193">
            <v>100878</v>
          </cell>
          <cell r="B193" t="str">
            <v>БОЛТ У 16/60</v>
          </cell>
          <cell r="C193" t="str">
            <v>БР</v>
          </cell>
          <cell r="D193">
            <v>5.0999999999999996</v>
          </cell>
        </row>
        <row r="194">
          <cell r="A194">
            <v>100881</v>
          </cell>
          <cell r="B194" t="str">
            <v>СПИРАЛА /ПРЕВРЪЗКА/ ЗА ПРОВОДНИК АС50</v>
          </cell>
          <cell r="C194" t="str">
            <v>БР</v>
          </cell>
          <cell r="D194">
            <v>7.95</v>
          </cell>
        </row>
        <row r="195">
          <cell r="A195">
            <v>100898</v>
          </cell>
          <cell r="B195" t="str">
            <v>СПИРАЛА /ПРЕВРЪЗКА/ ЗА ПРОВОДНИК АС70</v>
          </cell>
          <cell r="C195" t="str">
            <v>БР</v>
          </cell>
          <cell r="D195">
            <v>10.96</v>
          </cell>
        </row>
        <row r="196">
          <cell r="A196">
            <v>100899</v>
          </cell>
          <cell r="B196" t="str">
            <v>СПИРАЛА /ПРЕВРЪЗКА/ ЗА ПРОВОДНИК АС95</v>
          </cell>
          <cell r="C196" t="str">
            <v>БР</v>
          </cell>
          <cell r="D196">
            <v>12.9</v>
          </cell>
        </row>
        <row r="197">
          <cell r="A197">
            <v>100785</v>
          </cell>
          <cell r="B197" t="str">
            <v>КЛЕМА ТОКОВА АЛУМИНИЕВА 16-50</v>
          </cell>
          <cell r="C197" t="str">
            <v>БР</v>
          </cell>
          <cell r="D197">
            <v>1.28</v>
          </cell>
        </row>
        <row r="198">
          <cell r="A198">
            <v>101654</v>
          </cell>
          <cell r="B198" t="str">
            <v>КЛЕМА ТОКОВА АЛУМИНИЕВА 35-95/ 95-185</v>
          </cell>
          <cell r="C198" t="str">
            <v>БР</v>
          </cell>
          <cell r="D198">
            <v>5.1100000000000003</v>
          </cell>
        </row>
        <row r="199">
          <cell r="A199">
            <v>100789</v>
          </cell>
          <cell r="B199" t="str">
            <v>КЛЕМА ТОКОВА БИМЕТАЛНА CU 6-10/ AL 35-50</v>
          </cell>
          <cell r="C199" t="str">
            <v>БР</v>
          </cell>
          <cell r="D199">
            <v>2.62</v>
          </cell>
        </row>
        <row r="200">
          <cell r="A200">
            <v>101730</v>
          </cell>
          <cell r="B200" t="str">
            <v>КЛЕМА ТОКОВА БИМЕТАЛН 10-95х25-150</v>
          </cell>
          <cell r="C200" t="str">
            <v>БР</v>
          </cell>
          <cell r="D200">
            <v>5.71</v>
          </cell>
        </row>
        <row r="201">
          <cell r="A201">
            <v>100800</v>
          </cell>
          <cell r="B201" t="str">
            <v>КУКА НН 16/220. С ГАЙКА И ШАЙБИ</v>
          </cell>
          <cell r="C201" t="str">
            <v>БР</v>
          </cell>
          <cell r="D201">
            <v>3.16</v>
          </cell>
        </row>
        <row r="202">
          <cell r="A202">
            <v>100806</v>
          </cell>
          <cell r="B202" t="str">
            <v>КУКА НН 18/320. С ГАЙКА И ШАЙБИ</v>
          </cell>
          <cell r="C202" t="str">
            <v>БР</v>
          </cell>
          <cell r="D202">
            <v>4.8099999999999996</v>
          </cell>
        </row>
        <row r="203">
          <cell r="A203">
            <v>100744</v>
          </cell>
          <cell r="B203" t="str">
            <v>ВТУЛКА ВИН 16/95</v>
          </cell>
          <cell r="C203" t="str">
            <v>БР</v>
          </cell>
          <cell r="D203">
            <v>0.21</v>
          </cell>
        </row>
        <row r="204">
          <cell r="A204">
            <v>100746</v>
          </cell>
          <cell r="B204" t="str">
            <v>ВТУЛКА ВИН 18/95</v>
          </cell>
          <cell r="C204" t="str">
            <v>БР</v>
          </cell>
          <cell r="D204">
            <v>0.16</v>
          </cell>
        </row>
        <row r="205">
          <cell r="A205">
            <v>101724</v>
          </cell>
          <cell r="B205" t="str">
            <v>ВЕНТИЛЕН ОТВОД МЕТАЛО-ОКИСЕН 10 КВ</v>
          </cell>
          <cell r="C205" t="str">
            <v>БР</v>
          </cell>
          <cell r="D205">
            <v>62</v>
          </cell>
        </row>
        <row r="206">
          <cell r="A206">
            <v>100681</v>
          </cell>
          <cell r="B206" t="str">
            <v>ВЕНТИЛЕН ОТВОД МЕТАЛО-ОКИСЕН 20 КВ</v>
          </cell>
          <cell r="C206" t="str">
            <v>БР</v>
          </cell>
          <cell r="D206">
            <v>60</v>
          </cell>
        </row>
        <row r="207">
          <cell r="A207">
            <v>100042</v>
          </cell>
          <cell r="B207" t="str">
            <v>КАТОДЕН ОТВОДИТЕЛ НН 1Ф</v>
          </cell>
          <cell r="C207" t="str">
            <v>БР</v>
          </cell>
          <cell r="D207">
            <v>0</v>
          </cell>
        </row>
        <row r="208">
          <cell r="A208">
            <v>100170</v>
          </cell>
          <cell r="B208" t="str">
            <v>КАТОДЕН ОТВОДИТЕЛ НН 3Ф</v>
          </cell>
          <cell r="C208" t="str">
            <v>БР</v>
          </cell>
          <cell r="D208">
            <v>0</v>
          </cell>
        </row>
        <row r="209">
          <cell r="A209">
            <v>100685</v>
          </cell>
          <cell r="B209" t="str">
            <v>ЗАЗЕМИТЕЛ ПОСТОЯНЕН ВЕРТ 63х63х6/1500 ММ</v>
          </cell>
          <cell r="C209" t="str">
            <v>БР</v>
          </cell>
          <cell r="D209">
            <v>26.29</v>
          </cell>
        </row>
        <row r="210">
          <cell r="A210">
            <v>100688</v>
          </cell>
          <cell r="B210" t="str">
            <v>ШИНА ЗАЗЕМИТЕЛНА ПОЦИНКОВАНА 40х4х6000ММ</v>
          </cell>
          <cell r="C210" t="str">
            <v>БР</v>
          </cell>
          <cell r="D210">
            <v>15.5</v>
          </cell>
        </row>
        <row r="211">
          <cell r="A211">
            <v>100687</v>
          </cell>
          <cell r="B211" t="str">
            <v>ШИНА ЗАЗЕМИТЕЛНА ПОЦИНКОВАНА 30х3х6000ММ</v>
          </cell>
          <cell r="C211" t="str">
            <v>БР</v>
          </cell>
          <cell r="D211">
            <v>9.1999999999999993</v>
          </cell>
        </row>
        <row r="212">
          <cell r="A212">
            <v>100926</v>
          </cell>
          <cell r="B212" t="str">
            <v>ИЗОЛАТОР ЛИНЕЕН ПОЛИМ. 20КВ УХО-КРАТУНКА</v>
          </cell>
          <cell r="C212" t="str">
            <v>БР</v>
          </cell>
          <cell r="D212">
            <v>14.76</v>
          </cell>
        </row>
        <row r="213">
          <cell r="A213">
            <v>100939</v>
          </cell>
          <cell r="B213" t="str">
            <v>ИЗОЛАТОР ЛИНЕЕН ПОЛИМЕРЕН 20КВ НОСЕЩ</v>
          </cell>
          <cell r="C213" t="str">
            <v>БР</v>
          </cell>
          <cell r="D213">
            <v>19.89</v>
          </cell>
        </row>
        <row r="214">
          <cell r="A214">
            <v>100926</v>
          </cell>
          <cell r="B214" t="str">
            <v>ИЗОЛАТОР ЛИНЕЕН ПОЛИМ. 20КВ УХО-КРАТУНКА</v>
          </cell>
          <cell r="C214" t="str">
            <v>БР</v>
          </cell>
          <cell r="D214">
            <v>14.76</v>
          </cell>
        </row>
        <row r="215">
          <cell r="A215">
            <v>100939</v>
          </cell>
          <cell r="B215" t="str">
            <v>ИЗОЛАТОР ЛИНЕЕН ПОЛИМЕРЕН 20КВ НОСЕЩ</v>
          </cell>
          <cell r="C215" t="str">
            <v>БР</v>
          </cell>
          <cell r="D215">
            <v>19.89</v>
          </cell>
        </row>
        <row r="216">
          <cell r="A216">
            <v>101734</v>
          </cell>
          <cell r="B216" t="str">
            <v>ИЗОЛАТОР ПОЛИМЕРЕН 10КВ ПОДПОРЕН ПАМ</v>
          </cell>
          <cell r="C216" t="str">
            <v>БР</v>
          </cell>
          <cell r="D216">
            <v>20.010000000000002</v>
          </cell>
        </row>
        <row r="217">
          <cell r="A217">
            <v>100928</v>
          </cell>
          <cell r="B217" t="str">
            <v>ИЗОЛАТОР ПОЛИМЕРЕН 20КВ ПОДПОРЕН ПАМ</v>
          </cell>
          <cell r="C217" t="str">
            <v>БР</v>
          </cell>
          <cell r="D217">
            <v>16.22</v>
          </cell>
        </row>
        <row r="218">
          <cell r="A218">
            <v>100932</v>
          </cell>
          <cell r="B218" t="str">
            <v>ИЗОЛАТОР ПОРЦЕЛАНОВ ПАК 10</v>
          </cell>
          <cell r="C218" t="str">
            <v>БР</v>
          </cell>
          <cell r="D218">
            <v>9.73</v>
          </cell>
        </row>
        <row r="219">
          <cell r="A219">
            <v>100933</v>
          </cell>
          <cell r="B219" t="str">
            <v>ИЗОЛАТОР ПОРЦЕЛАНОВ ПАК 20</v>
          </cell>
          <cell r="C219" t="str">
            <v>БР</v>
          </cell>
          <cell r="D219">
            <v>16.39</v>
          </cell>
        </row>
        <row r="220">
          <cell r="A220">
            <v>100923</v>
          </cell>
          <cell r="B220" t="str">
            <v>ИЗОЛАТОР ПОРЦЕЛАНОВ 20 КВ ПОДПОРЕН ИППО</v>
          </cell>
          <cell r="C220" t="str">
            <v>БР</v>
          </cell>
          <cell r="D220">
            <v>26.92</v>
          </cell>
        </row>
        <row r="221">
          <cell r="A221">
            <v>100940</v>
          </cell>
          <cell r="B221" t="str">
            <v>ИЗОЛАТОР ПРОХОДЕН ПРБ 10/400</v>
          </cell>
          <cell r="C221" t="str">
            <v>БР</v>
          </cell>
          <cell r="D221">
            <v>55.59</v>
          </cell>
        </row>
        <row r="222">
          <cell r="A222">
            <v>100941</v>
          </cell>
          <cell r="B222" t="str">
            <v>ИЗОЛАТОР ПРОХОДЕН ПРБ 10/630</v>
          </cell>
          <cell r="C222" t="str">
            <v>БР</v>
          </cell>
          <cell r="D222">
            <v>68.19</v>
          </cell>
        </row>
        <row r="223">
          <cell r="A223">
            <v>100945</v>
          </cell>
          <cell r="B223" t="str">
            <v>ИЗОЛАТОР ПРОХОДЕН ПРБ 20/400</v>
          </cell>
          <cell r="C223" t="str">
            <v>БР</v>
          </cell>
          <cell r="D223">
            <v>66.45</v>
          </cell>
        </row>
        <row r="224">
          <cell r="A224">
            <v>100946</v>
          </cell>
          <cell r="B224" t="str">
            <v>ИЗОЛАТОР ПРОХОДЕН ПРБ 20/630</v>
          </cell>
          <cell r="C224" t="str">
            <v>БР</v>
          </cell>
          <cell r="D224">
            <v>107.36</v>
          </cell>
        </row>
        <row r="225">
          <cell r="A225">
            <v>100948</v>
          </cell>
          <cell r="B225" t="str">
            <v>ИЗОЛАТОР ПРОХОДЕН ПРБО 10/200</v>
          </cell>
          <cell r="C225" t="str">
            <v>БР</v>
          </cell>
          <cell r="D225">
            <v>98.57</v>
          </cell>
        </row>
        <row r="226">
          <cell r="A226">
            <v>100952</v>
          </cell>
          <cell r="B226" t="str">
            <v>ИЗОЛАТОР ПРОХОДЕН ПРБО 20/200</v>
          </cell>
          <cell r="C226" t="str">
            <v>БР</v>
          </cell>
          <cell r="D226">
            <v>109.2</v>
          </cell>
        </row>
        <row r="227">
          <cell r="A227">
            <v>100953</v>
          </cell>
          <cell r="B227" t="str">
            <v>ИЗОЛАТОР ПРОХОДЕН ПРБО 20/400</v>
          </cell>
          <cell r="C227" t="str">
            <v>БР</v>
          </cell>
          <cell r="D227">
            <v>127.14</v>
          </cell>
        </row>
        <row r="228">
          <cell r="A228">
            <v>100950</v>
          </cell>
          <cell r="B228" t="str">
            <v>ДИСТАНЦИОНЕР ЗА ВЕЛ 20 КВ</v>
          </cell>
          <cell r="C228" t="str">
            <v>БР</v>
          </cell>
          <cell r="D228">
            <v>2.09</v>
          </cell>
        </row>
        <row r="229">
          <cell r="A229">
            <v>101317</v>
          </cell>
          <cell r="B229" t="str">
            <v>ДИСТАНЦИОНЕР ЗА ВЕЛ 20 КВ ЕДИНИЧЕН</v>
          </cell>
          <cell r="C229" t="str">
            <v>БР</v>
          </cell>
          <cell r="D229">
            <v>0.4</v>
          </cell>
        </row>
        <row r="230">
          <cell r="A230">
            <v>100917</v>
          </cell>
          <cell r="B230" t="str">
            <v>ИЗОЛАТОР ЛИНЕЕН НОСЕЩ ИПНН 95/2</v>
          </cell>
          <cell r="C230" t="str">
            <v>БР</v>
          </cell>
          <cell r="D230">
            <v>1.31</v>
          </cell>
        </row>
        <row r="231">
          <cell r="A231">
            <v>101740</v>
          </cell>
          <cell r="B231" t="str">
            <v>КЛЕМА ОТКЛОНИТЕЛНА Al16-95/Al2.5-35 УИП</v>
          </cell>
          <cell r="C231" t="str">
            <v>БР</v>
          </cell>
          <cell r="D231">
            <v>2.68</v>
          </cell>
        </row>
        <row r="232">
          <cell r="A232">
            <v>100782</v>
          </cell>
          <cell r="B232" t="str">
            <v>КЛЕМА ОТКЛОНИТЕЛНА Al54-150/Al16-25 УИП</v>
          </cell>
          <cell r="C232" t="str">
            <v>БР</v>
          </cell>
          <cell r="D232">
            <v>5.5</v>
          </cell>
        </row>
        <row r="233">
          <cell r="A233">
            <v>101741</v>
          </cell>
          <cell r="B233" t="str">
            <v>КЛЕМА ОТКЛОНИТЕЛНА Al25-95/Al25-95 УИП</v>
          </cell>
          <cell r="C233" t="str">
            <v>БР</v>
          </cell>
          <cell r="D233">
            <v>5.08</v>
          </cell>
        </row>
        <row r="234">
          <cell r="A234">
            <v>100765</v>
          </cell>
          <cell r="B234" t="str">
            <v>КЛЕМА ОТКЛОНИТ Al35-70/Al16-70 УИП</v>
          </cell>
          <cell r="C234" t="str">
            <v>БР</v>
          </cell>
          <cell r="D234">
            <v>3.09</v>
          </cell>
        </row>
        <row r="235">
          <cell r="A235">
            <v>100766</v>
          </cell>
          <cell r="B235" t="str">
            <v>КЛЕМА ОТКЛОНИТЕЛНА Al35-150/Al35-150 УИП</v>
          </cell>
          <cell r="C235" t="str">
            <v>БР</v>
          </cell>
          <cell r="D235">
            <v>8.58</v>
          </cell>
        </row>
        <row r="236">
          <cell r="A236">
            <v>101737</v>
          </cell>
          <cell r="B236" t="str">
            <v>КЛЕМА ОТКЛОН. Cu(ГОЛ)1.5-10/Al10-95 УИП</v>
          </cell>
          <cell r="C236" t="str">
            <v>БР</v>
          </cell>
          <cell r="D236">
            <v>2.4700000000000002</v>
          </cell>
        </row>
        <row r="237">
          <cell r="A237">
            <v>101747</v>
          </cell>
          <cell r="B237" t="str">
            <v>КЛЕМА ОТКЛОН. Cu(ГОЛ)6-35/Al25-95 УИП</v>
          </cell>
          <cell r="C237" t="str">
            <v>БР</v>
          </cell>
          <cell r="D237">
            <v>6</v>
          </cell>
        </row>
        <row r="238">
          <cell r="A238">
            <v>101746</v>
          </cell>
          <cell r="B238" t="str">
            <v>КЛЕМА ОТКЛОН. Cu(ГОЛ)6-50/Al6-35 УИП</v>
          </cell>
          <cell r="C238" t="str">
            <v>БР</v>
          </cell>
          <cell r="D238">
            <v>5.94</v>
          </cell>
        </row>
        <row r="239">
          <cell r="A239">
            <v>102786</v>
          </cell>
          <cell r="B239" t="str">
            <v>КЛЕМА ОТКЛОН. Cu(ГОЛ)6-50/Al 16-35 УИП</v>
          </cell>
          <cell r="C239" t="str">
            <v>БР</v>
          </cell>
          <cell r="D239">
            <v>4.17</v>
          </cell>
        </row>
        <row r="240">
          <cell r="A240">
            <v>101745</v>
          </cell>
          <cell r="B240" t="str">
            <v>КЛЕМА ОТКЛОН. Al(ГОЛ)7-95/Al25-95 УИП</v>
          </cell>
          <cell r="C240" t="str">
            <v>БР</v>
          </cell>
          <cell r="D240">
            <v>5.9</v>
          </cell>
        </row>
        <row r="241">
          <cell r="A241">
            <v>100783</v>
          </cell>
          <cell r="B241" t="str">
            <v>КЛЕМА ОТКЛОН. Al(ГОЛ)50-240/Al35-150 УИП</v>
          </cell>
          <cell r="C241" t="str">
            <v>БР</v>
          </cell>
          <cell r="D241">
            <v>14.63</v>
          </cell>
        </row>
        <row r="242">
          <cell r="A242">
            <v>101744</v>
          </cell>
          <cell r="B242" t="str">
            <v>КЛЕМА ОТКЛОН. Al(ГОЛ)16-95/Al6-35 УИП</v>
          </cell>
          <cell r="C242" t="str">
            <v>БР</v>
          </cell>
          <cell r="D242">
            <v>5.6</v>
          </cell>
        </row>
        <row r="243">
          <cell r="A243">
            <v>102787</v>
          </cell>
          <cell r="B243" t="str">
            <v>КЛЕМА ОТКЛОН. Al(ГОЛ)16-95/Al 16-35 УИП</v>
          </cell>
          <cell r="C243" t="str">
            <v>БР</v>
          </cell>
          <cell r="D243">
            <v>4.1100000000000003</v>
          </cell>
        </row>
        <row r="244">
          <cell r="A244">
            <v>100776</v>
          </cell>
          <cell r="B244" t="str">
            <v>КЛЕМА ОТКЛОН. ЗАЗЕМИТЕЛ Al16-150 УИП</v>
          </cell>
          <cell r="C244" t="str">
            <v>БР</v>
          </cell>
          <cell r="D244">
            <v>10.68</v>
          </cell>
        </row>
        <row r="245">
          <cell r="A245">
            <v>102791</v>
          </cell>
          <cell r="B245" t="str">
            <v>КЛЮЧ ФИКСИРАЩ ЗА КЛЕМА УИП</v>
          </cell>
          <cell r="C245" t="str">
            <v>БР</v>
          </cell>
          <cell r="D245">
            <v>0</v>
          </cell>
        </row>
        <row r="246">
          <cell r="A246">
            <v>100757</v>
          </cell>
          <cell r="B246" t="str">
            <v>КЛЕМА ОПЪВАТЕЛНА 54.6-70 1500КГ. УИП</v>
          </cell>
          <cell r="C246" t="str">
            <v>БР</v>
          </cell>
          <cell r="D246">
            <v>6.25</v>
          </cell>
        </row>
        <row r="247">
          <cell r="A247">
            <v>101754</v>
          </cell>
          <cell r="B247" t="str">
            <v>КЛЕМА ОПЪВАТАТЕЛНА РЕГУЛИР. 4/16-25 УИП</v>
          </cell>
          <cell r="C247" t="str">
            <v>БР</v>
          </cell>
          <cell r="D247">
            <v>2.62</v>
          </cell>
        </row>
        <row r="248">
          <cell r="A248">
            <v>100755</v>
          </cell>
          <cell r="B248" t="str">
            <v>КЛЕМА НОСЕЩА С КОНЗОЛА 54-70 1500КГ УИП</v>
          </cell>
          <cell r="C248" t="str">
            <v>БР</v>
          </cell>
          <cell r="D248">
            <v>6.01</v>
          </cell>
        </row>
        <row r="249">
          <cell r="A249">
            <v>100795</v>
          </cell>
          <cell r="B249" t="str">
            <v>КОНЗОЛА ОТВОРИ 1х14/4х5 ММ УИП</v>
          </cell>
          <cell r="C249" t="str">
            <v>БР</v>
          </cell>
          <cell r="D249">
            <v>1.05</v>
          </cell>
        </row>
        <row r="250">
          <cell r="A250">
            <v>101759</v>
          </cell>
          <cell r="B250" t="str">
            <v>ШПИЛКА ЦЯЛА РЕЗБА 14/300 С ГАЙКИ И ШАЙБИ</v>
          </cell>
          <cell r="C250" t="str">
            <v>БР</v>
          </cell>
          <cell r="D250">
            <v>3.5</v>
          </cell>
        </row>
        <row r="251">
          <cell r="A251">
            <v>100877</v>
          </cell>
          <cell r="B251" t="str">
            <v>ШПИЛКА С УХО М 16/300 С ГАЙКА И ШАЙБА</v>
          </cell>
          <cell r="C251" t="str">
            <v>БР</v>
          </cell>
          <cell r="D251">
            <v>4.83</v>
          </cell>
        </row>
        <row r="252">
          <cell r="A252">
            <v>100257</v>
          </cell>
          <cell r="B252" t="str">
            <v>ДЮБЕЛ ПИРОН 6/60 (Н)</v>
          </cell>
          <cell r="C252" t="str">
            <v>БР</v>
          </cell>
          <cell r="D252">
            <v>0.24</v>
          </cell>
        </row>
        <row r="253">
          <cell r="A253">
            <v>100258</v>
          </cell>
          <cell r="B253" t="str">
            <v>ДЮБЕЛ ПИРОН 8/100 (Н)</v>
          </cell>
          <cell r="C253" t="str">
            <v>БР</v>
          </cell>
          <cell r="D253">
            <v>0.11</v>
          </cell>
        </row>
        <row r="254">
          <cell r="A254">
            <v>102790</v>
          </cell>
          <cell r="B254" t="str">
            <v>ДЮБЕЛ С ВИНТ К-КТ 8/80 (Н)</v>
          </cell>
          <cell r="C254" t="str">
            <v>БР</v>
          </cell>
          <cell r="D254">
            <v>0.16</v>
          </cell>
        </row>
        <row r="255">
          <cell r="A255">
            <v>101764</v>
          </cell>
          <cell r="B255" t="str">
            <v>КУКА СВИНСКА ОПАШКА ЗА СТЪЛБ 12/300 УИП</v>
          </cell>
          <cell r="C255" t="str">
            <v>БР</v>
          </cell>
          <cell r="D255">
            <v>3.9</v>
          </cell>
        </row>
        <row r="256">
          <cell r="A256">
            <v>100817</v>
          </cell>
          <cell r="B256" t="str">
            <v>ЛЕНТА НЕРЪЖДАЕМА 10х0.4; 50М УИП</v>
          </cell>
          <cell r="C256" t="str">
            <v>БР</v>
          </cell>
          <cell r="D256">
            <v>27.17</v>
          </cell>
        </row>
        <row r="257">
          <cell r="A257">
            <v>100862</v>
          </cell>
          <cell r="B257" t="str">
            <v>СКОБА ЗА НЕРЪЖДАЕМА ЛЕНТА 10ММ УИП</v>
          </cell>
          <cell r="C257" t="str">
            <v>БР</v>
          </cell>
          <cell r="D257">
            <v>0.33</v>
          </cell>
        </row>
        <row r="258">
          <cell r="A258">
            <v>100819</v>
          </cell>
          <cell r="B258" t="str">
            <v>ЛЕНТА НЕРЪЖДАЕМА 20х0.4; 50М УИП</v>
          </cell>
          <cell r="C258" t="str">
            <v>БР</v>
          </cell>
          <cell r="D258">
            <v>42.86</v>
          </cell>
        </row>
        <row r="259">
          <cell r="A259">
            <v>100863</v>
          </cell>
          <cell r="B259" t="str">
            <v>СКОБА ЗА НЕРЪЖДАЕМА ЛЕНТА 20ММ УИП</v>
          </cell>
          <cell r="C259" t="str">
            <v>БР</v>
          </cell>
          <cell r="D259">
            <v>0.38</v>
          </cell>
        </row>
        <row r="260">
          <cell r="A260">
            <v>100184</v>
          </cell>
          <cell r="B260" t="str">
            <v>СМАЗКА НЕУТРАЛНА 100МЛ</v>
          </cell>
          <cell r="C260" t="str">
            <v>БР</v>
          </cell>
          <cell r="D260">
            <v>0</v>
          </cell>
        </row>
        <row r="261">
          <cell r="A261">
            <v>100868</v>
          </cell>
          <cell r="B261" t="str">
            <v>ТАПА КАУЧУКОВА 10-35 ММ2 УИП</v>
          </cell>
          <cell r="C261" t="str">
            <v>БР</v>
          </cell>
          <cell r="D261">
            <v>0.37</v>
          </cell>
        </row>
        <row r="262">
          <cell r="A262">
            <v>100869</v>
          </cell>
          <cell r="B262" t="str">
            <v>ТАПА КАУЧУКОВА 35-70 ММ2 УИП</v>
          </cell>
          <cell r="C262" t="str">
            <v>БР</v>
          </cell>
          <cell r="D262">
            <v>0.42</v>
          </cell>
        </row>
        <row r="263">
          <cell r="A263">
            <v>100866</v>
          </cell>
          <cell r="B263" t="str">
            <v>ТАПА КАУЧУКОВА 70-150 ММ2 УИП</v>
          </cell>
          <cell r="C263" t="str">
            <v>БР</v>
          </cell>
          <cell r="D263">
            <v>0.47</v>
          </cell>
        </row>
        <row r="264">
          <cell r="A264">
            <v>101768</v>
          </cell>
          <cell r="B264" t="str">
            <v>ПОДЛОЖКА С ПВЦ ЛЕНТА 15-50 УИП</v>
          </cell>
          <cell r="C264" t="str">
            <v>БР</v>
          </cell>
          <cell r="D264">
            <v>0.15</v>
          </cell>
        </row>
        <row r="265">
          <cell r="A265">
            <v>101767</v>
          </cell>
          <cell r="B265" t="str">
            <v>ПОДЛОЖКА С ПВЦ ЛЕНТА 50-90 УИП</v>
          </cell>
          <cell r="C265" t="str">
            <v>БР</v>
          </cell>
          <cell r="D265">
            <v>1.08</v>
          </cell>
        </row>
        <row r="266">
          <cell r="A266">
            <v>101166</v>
          </cell>
          <cell r="B266" t="str">
            <v>ЛЕНТА ТЕРМОСВ. РЕПАРАЦ Ф 5-15 ШИР. 60ММ</v>
          </cell>
          <cell r="C266" t="str">
            <v>БР</v>
          </cell>
          <cell r="D266">
            <v>4.0999999999999996</v>
          </cell>
        </row>
        <row r="267">
          <cell r="A267">
            <v>101168</v>
          </cell>
          <cell r="B267" t="str">
            <v>ЛЕНТА ТЕРМОСВ. РЕПАРАЦ Ф 10-20 ШИР. 60ММ</v>
          </cell>
          <cell r="C267" t="str">
            <v>БР</v>
          </cell>
          <cell r="D267">
            <v>12</v>
          </cell>
        </row>
        <row r="268">
          <cell r="A268">
            <v>102603</v>
          </cell>
          <cell r="B268" t="str">
            <v>ЛЕНТА ПРИСТЯГАЩА ПВЦ 9/250 ММ, 100БР.</v>
          </cell>
          <cell r="C268" t="str">
            <v>БР</v>
          </cell>
          <cell r="D268">
            <v>13.46</v>
          </cell>
        </row>
        <row r="269">
          <cell r="A269">
            <v>100814</v>
          </cell>
          <cell r="B269" t="str">
            <v>ЛЕНТА ПРИСТЯГАЩА ПВЦ 9/340 ММ. 100БР.</v>
          </cell>
          <cell r="C269" t="str">
            <v>БР</v>
          </cell>
          <cell r="D269">
            <v>13.6</v>
          </cell>
        </row>
        <row r="270">
          <cell r="A270">
            <v>101771</v>
          </cell>
          <cell r="B270" t="str">
            <v>КЛЕМА ФАСАДНА АРМИР. ДЮБЕЛ-ВИНТ Ф12 УИП</v>
          </cell>
          <cell r="C270" t="str">
            <v>БР</v>
          </cell>
          <cell r="D270">
            <v>0.94</v>
          </cell>
        </row>
        <row r="271">
          <cell r="A271">
            <v>100827</v>
          </cell>
          <cell r="B271" t="str">
            <v>СЪЕДИНИТЕЛ ИЗОЛИРАН AL/CU 16/6 ММ2 УИП</v>
          </cell>
          <cell r="C271" t="str">
            <v>БР</v>
          </cell>
          <cell r="D271">
            <v>1.1499999999999999</v>
          </cell>
        </row>
        <row r="272">
          <cell r="A272">
            <v>100824</v>
          </cell>
          <cell r="B272" t="str">
            <v>СЪЕДИНИТЕЛ ИЗОЛИРАН AL/CU 16/10 ММ2 УИП</v>
          </cell>
          <cell r="C272" t="str">
            <v>БР</v>
          </cell>
          <cell r="D272">
            <v>1.29</v>
          </cell>
        </row>
        <row r="273">
          <cell r="A273">
            <v>100825</v>
          </cell>
          <cell r="B273" t="str">
            <v>СЪЕДИНИТЕЛ ИЗОЛИРАН 16/16 ММ2 УИП</v>
          </cell>
          <cell r="C273" t="str">
            <v>БР</v>
          </cell>
          <cell r="D273">
            <v>1.3</v>
          </cell>
        </row>
        <row r="274">
          <cell r="A274">
            <v>100829</v>
          </cell>
          <cell r="B274" t="str">
            <v>СЪЕДИНИТЕЛ ИЗОЛИРАН 25/25 ММ2 УИП</v>
          </cell>
          <cell r="C274" t="str">
            <v>БР</v>
          </cell>
          <cell r="D274">
            <v>1.4</v>
          </cell>
        </row>
        <row r="275">
          <cell r="A275">
            <v>100832</v>
          </cell>
          <cell r="B275" t="str">
            <v>СЪЕДИНИТЕЛ ИЗОЛИРАН 35/35 ММ2 УИП</v>
          </cell>
          <cell r="C275" t="str">
            <v>БР</v>
          </cell>
          <cell r="D275">
            <v>2.73</v>
          </cell>
        </row>
        <row r="276">
          <cell r="A276">
            <v>101612</v>
          </cell>
          <cell r="B276" t="str">
            <v>СЪЕДИНИТЕЛ ИЗОЛИРАН 70/35 ММ2 УИП</v>
          </cell>
          <cell r="C276" t="str">
            <v>БР</v>
          </cell>
          <cell r="D276">
            <v>2.41</v>
          </cell>
        </row>
        <row r="277">
          <cell r="A277">
            <v>100836</v>
          </cell>
          <cell r="B277" t="str">
            <v>СЪЕДИНИТЕЛ ИЗОЛИРАН 70/70 ММ2 УИП</v>
          </cell>
          <cell r="C277" t="str">
            <v>БР</v>
          </cell>
          <cell r="D277">
            <v>3.15</v>
          </cell>
        </row>
        <row r="278">
          <cell r="A278">
            <v>100823</v>
          </cell>
          <cell r="B278" t="str">
            <v>СЪЕДИНИТЕЛ ИЗОЛИРАН 150/70 ММ2 УИП</v>
          </cell>
          <cell r="C278" t="str">
            <v>БР</v>
          </cell>
          <cell r="D278">
            <v>3.9</v>
          </cell>
        </row>
        <row r="279">
          <cell r="A279">
            <v>100822</v>
          </cell>
          <cell r="B279" t="str">
            <v>СЪЕДИНИТЕЛ ИЗОЛИРАН 150/150 ММ2 УИП</v>
          </cell>
          <cell r="C279" t="str">
            <v>БР</v>
          </cell>
          <cell r="D279">
            <v>3.2</v>
          </cell>
        </row>
        <row r="280">
          <cell r="A280">
            <v>101749</v>
          </cell>
          <cell r="B280" t="str">
            <v>СЪЕДИНИТЕЛ ИЗОЛИРАН 54.6/54.6 N ММ2 УИП</v>
          </cell>
          <cell r="C280" t="str">
            <v>БР</v>
          </cell>
          <cell r="D280">
            <v>4.2699999999999996</v>
          </cell>
        </row>
        <row r="281">
          <cell r="A281">
            <v>101750</v>
          </cell>
          <cell r="B281" t="str">
            <v>СЪЕДИНИТЕЛ ИЗОЛИРАН 70/54.6 N ММ2 УИП</v>
          </cell>
          <cell r="C281" t="str">
            <v>БР</v>
          </cell>
          <cell r="D281">
            <v>6.01</v>
          </cell>
        </row>
        <row r="282">
          <cell r="A282">
            <v>101567</v>
          </cell>
          <cell r="B282" t="str">
            <v>СЪЕДИНИТЕЛ ИЗОЛИРАН 70/70 N ММ2 УИП</v>
          </cell>
          <cell r="C282" t="str">
            <v>БР</v>
          </cell>
          <cell r="D282">
            <v>3.7</v>
          </cell>
        </row>
        <row r="283">
          <cell r="A283">
            <v>100844</v>
          </cell>
          <cell r="B283" t="str">
            <v>ОБУВКА ИЗОЛИРАНА 16 ММ2 УИП</v>
          </cell>
          <cell r="C283" t="str">
            <v>БР</v>
          </cell>
          <cell r="D283">
            <v>7</v>
          </cell>
        </row>
        <row r="284">
          <cell r="A284">
            <v>100845</v>
          </cell>
          <cell r="B284" t="str">
            <v>ОБУВКА ИЗОЛИРАНА 25 ММ2 УИП</v>
          </cell>
          <cell r="C284" t="str">
            <v>БР</v>
          </cell>
          <cell r="D284">
            <v>7.2</v>
          </cell>
        </row>
        <row r="285">
          <cell r="A285">
            <v>101568</v>
          </cell>
          <cell r="B285" t="str">
            <v>ОБУВКА ИЗОЛИРАНА 35 ММ2 УИП</v>
          </cell>
          <cell r="C285" t="str">
            <v>БР</v>
          </cell>
          <cell r="D285">
            <v>6.24</v>
          </cell>
        </row>
        <row r="286">
          <cell r="A286">
            <v>100846</v>
          </cell>
          <cell r="B286" t="str">
            <v>ОБУВКА ИЗОЛИРАНА 54.6 ММ2 УИП</v>
          </cell>
          <cell r="C286" t="str">
            <v>БР</v>
          </cell>
          <cell r="D286">
            <v>6.2</v>
          </cell>
        </row>
        <row r="287">
          <cell r="A287">
            <v>100847</v>
          </cell>
          <cell r="B287" t="str">
            <v>ОБУВКА ИЗОЛИРАНА 70 ММ2 УИП</v>
          </cell>
          <cell r="C287" t="str">
            <v>БР</v>
          </cell>
          <cell r="D287">
            <v>6.24</v>
          </cell>
        </row>
        <row r="288">
          <cell r="A288">
            <v>101569</v>
          </cell>
          <cell r="B288" t="str">
            <v>ОБУВКА ИЗОЛИРАНА 150 ММ2 УИП</v>
          </cell>
          <cell r="C288" t="str">
            <v>БР</v>
          </cell>
          <cell r="D288">
            <v>7.37</v>
          </cell>
        </row>
        <row r="289">
          <cell r="A289">
            <v>101368</v>
          </cell>
          <cell r="B289" t="str">
            <v>ТАБЛО РАЗПРЕДЕЛИТЕЛНО ЗА МТП</v>
          </cell>
          <cell r="C289" t="str">
            <v>БР</v>
          </cell>
          <cell r="D289">
            <v>1638.58</v>
          </cell>
        </row>
        <row r="290">
          <cell r="A290">
            <v>102764</v>
          </cell>
          <cell r="B290" t="str">
            <v>ТАБЛО РАЗПРЕД ЗА МТП СТЪКЛОНАПЪЛН 100kVA</v>
          </cell>
          <cell r="C290" t="str">
            <v>БР</v>
          </cell>
          <cell r="D290">
            <v>900</v>
          </cell>
        </row>
        <row r="291">
          <cell r="A291">
            <v>102765</v>
          </cell>
          <cell r="B291" t="str">
            <v>ТАБЛО РАЗПРЕД ЗА МТП СТЪКЛОНАПЪЛН 250kVA</v>
          </cell>
          <cell r="C291" t="str">
            <v>БР</v>
          </cell>
          <cell r="D291">
            <v>900</v>
          </cell>
        </row>
        <row r="292">
          <cell r="A292">
            <v>102766</v>
          </cell>
          <cell r="B292" t="str">
            <v>ТАБЛО РАЗПРЕД ЗА МТП СТЪКЛОНАПЪЛН 400kVA</v>
          </cell>
          <cell r="C292" t="str">
            <v>БР</v>
          </cell>
          <cell r="D292">
            <v>900</v>
          </cell>
        </row>
        <row r="293">
          <cell r="A293">
            <v>102767</v>
          </cell>
          <cell r="B293" t="str">
            <v>ТАБЛО РАЗПРЕД ЗА МТП МЕТАЛНО 100kVA</v>
          </cell>
          <cell r="C293" t="str">
            <v>БР</v>
          </cell>
          <cell r="D293">
            <v>800</v>
          </cell>
        </row>
        <row r="294">
          <cell r="A294">
            <v>102768</v>
          </cell>
          <cell r="B294" t="str">
            <v>ТАБЛО РАЗПРЕД ЗА МТП МЕТАЛНО 250kVA</v>
          </cell>
          <cell r="C294" t="str">
            <v>БР</v>
          </cell>
          <cell r="D294">
            <v>800</v>
          </cell>
        </row>
        <row r="295">
          <cell r="A295">
            <v>102769</v>
          </cell>
          <cell r="B295" t="str">
            <v>ТАБЛО РАЗПРЕД ЗА МТП МЕТАЛНО 400kVA</v>
          </cell>
          <cell r="C295" t="str">
            <v>БР</v>
          </cell>
          <cell r="D295">
            <v>800</v>
          </cell>
        </row>
        <row r="296">
          <cell r="A296">
            <v>101559</v>
          </cell>
          <cell r="B296" t="str">
            <v>ШКАФ КАБЕЛЕН ПВЦ 4 ПОЛЕТА</v>
          </cell>
          <cell r="C296" t="str">
            <v>БР</v>
          </cell>
          <cell r="D296">
            <v>663.83</v>
          </cell>
        </row>
        <row r="297">
          <cell r="A297">
            <v>101359</v>
          </cell>
          <cell r="B297" t="str">
            <v>ШКАФ КАБЕЛЕН ПВЦ 7 ПОЛЕТА</v>
          </cell>
          <cell r="C297" t="str">
            <v>БР</v>
          </cell>
          <cell r="D297">
            <v>995.37</v>
          </cell>
        </row>
        <row r="298">
          <cell r="A298">
            <v>101660</v>
          </cell>
          <cell r="B298" t="str">
            <v>ШКАФ КАБЕЛЕН ПВЦ 7 ПОЛЕТА. 5 ОКОМПЛЕКТ.</v>
          </cell>
          <cell r="C298" t="str">
            <v>БР</v>
          </cell>
          <cell r="D298">
            <v>880</v>
          </cell>
        </row>
        <row r="299">
          <cell r="A299">
            <v>101659</v>
          </cell>
          <cell r="B299" t="str">
            <v>ШКАФ КАБЕЛЕН ПВЦ 7 ПОЛЕТА. 6 ОКОМПЛЕКТ.</v>
          </cell>
          <cell r="C299" t="str">
            <v>БР</v>
          </cell>
          <cell r="D299">
            <v>370</v>
          </cell>
        </row>
        <row r="300">
          <cell r="A300">
            <v>101646</v>
          </cell>
          <cell r="B300" t="str">
            <v>ШКАФ ПВЦ ПРЕХОДЕН КЛ-УИП</v>
          </cell>
          <cell r="C300" t="str">
            <v>БР</v>
          </cell>
          <cell r="D300">
            <v>417.72</v>
          </cell>
        </row>
        <row r="301">
          <cell r="A301">
            <v>101362</v>
          </cell>
          <cell r="B301" t="str">
            <v>КУТИЯ КАБЕЛНА РАЗПРЕДЕЛИТЕЛНА 250А</v>
          </cell>
          <cell r="C301" t="str">
            <v>БР</v>
          </cell>
          <cell r="D301">
            <v>93</v>
          </cell>
        </row>
        <row r="302">
          <cell r="A302">
            <v>101372</v>
          </cell>
          <cell r="B302" t="str">
            <v>ТАБЛО РАЗПРЕДЕЛИТЕЛНО ЗА ТП РТ 2х400</v>
          </cell>
          <cell r="C302" t="str">
            <v>БР</v>
          </cell>
          <cell r="D302">
            <v>788.62</v>
          </cell>
        </row>
        <row r="303">
          <cell r="A303">
            <v>101374</v>
          </cell>
          <cell r="B303" t="str">
            <v>ТАБЛО РАЗПРЕДЕЛИТЕЛНО ЗА ТП РТ 4х400</v>
          </cell>
          <cell r="C303" t="str">
            <v>БР</v>
          </cell>
          <cell r="D303">
            <v>504</v>
          </cell>
        </row>
        <row r="304">
          <cell r="A304">
            <v>101367</v>
          </cell>
          <cell r="B304" t="str">
            <v>ТАБЛО ГЛАВНО ЗА ТП 630/400</v>
          </cell>
          <cell r="C304" t="str">
            <v>БР</v>
          </cell>
          <cell r="D304">
            <v>713.44</v>
          </cell>
        </row>
        <row r="305">
          <cell r="A305">
            <v>101365</v>
          </cell>
          <cell r="B305" t="str">
            <v>ТАБЛО ГЛАВНО ЗА ТП 1000/630 вход отдолу - изход отгоре</v>
          </cell>
          <cell r="C305" t="str">
            <v>БР</v>
          </cell>
          <cell r="D305">
            <v>1208.3399999999999</v>
          </cell>
        </row>
        <row r="306">
          <cell r="A306">
            <v>101366</v>
          </cell>
          <cell r="B306" t="str">
            <v>ТАБЛО ГЛАВНО ЗА ТП 1600/1000</v>
          </cell>
          <cell r="C306" t="str">
            <v>БР</v>
          </cell>
          <cell r="D306">
            <v>2173.5700000000002</v>
          </cell>
        </row>
        <row r="307">
          <cell r="A307">
            <v>101086</v>
          </cell>
          <cell r="B307" t="str">
            <v>МАП 1х6А /МАЛОГАБАР. АВТ. ПРЕДПАЗИТЕЛ/</v>
          </cell>
          <cell r="C307" t="str">
            <v>БР</v>
          </cell>
          <cell r="D307">
            <v>2.69</v>
          </cell>
        </row>
        <row r="308">
          <cell r="A308">
            <v>101077</v>
          </cell>
          <cell r="B308" t="str">
            <v>МАП 1х10А /МАЛОГАБАР. АВТ. ПРЕДПАЗИТЕЛ/</v>
          </cell>
          <cell r="C308" t="str">
            <v>БР</v>
          </cell>
          <cell r="D308">
            <v>0</v>
          </cell>
        </row>
        <row r="309">
          <cell r="A309">
            <v>101078</v>
          </cell>
          <cell r="B309" t="str">
            <v>МАП 1х16А /МАЛОГАБАР. АВТ. ПРЕДПАЗИТЕЛ/</v>
          </cell>
          <cell r="C309" t="str">
            <v>БР</v>
          </cell>
          <cell r="D309">
            <v>2.2599999999999998</v>
          </cell>
        </row>
        <row r="310">
          <cell r="A310">
            <v>101079</v>
          </cell>
          <cell r="B310" t="str">
            <v>МАП 1х20А /МАЛОГАБАР. АВТ. ПРЕДПАЗИТЕЛ/</v>
          </cell>
          <cell r="C310" t="str">
            <v>БР</v>
          </cell>
          <cell r="D310">
            <v>0</v>
          </cell>
        </row>
        <row r="311">
          <cell r="A311">
            <v>101080</v>
          </cell>
          <cell r="B311" t="str">
            <v>МАП 1х25А /МАЛОГАБАР. АВТ. ПРЕДПАЗИТЕЛ/</v>
          </cell>
          <cell r="C311" t="str">
            <v>БР</v>
          </cell>
          <cell r="D311">
            <v>2.19</v>
          </cell>
        </row>
        <row r="312">
          <cell r="A312">
            <v>101082</v>
          </cell>
          <cell r="B312" t="str">
            <v>МАП 1х32А /МАЛОГАБАР. АВТ. ПРЕДПАЗИТЕЛ/</v>
          </cell>
          <cell r="C312" t="str">
            <v>БР</v>
          </cell>
          <cell r="D312">
            <v>2.13</v>
          </cell>
        </row>
        <row r="313">
          <cell r="A313">
            <v>101083</v>
          </cell>
          <cell r="B313" t="str">
            <v>МАП 1х40А /МАЛОГАБАР. АВТ. ПРЕДПАЗИТЕЛ/</v>
          </cell>
          <cell r="C313" t="str">
            <v>БР</v>
          </cell>
          <cell r="D313">
            <v>2.2599999999999998</v>
          </cell>
        </row>
        <row r="314">
          <cell r="A314">
            <v>101084</v>
          </cell>
          <cell r="B314" t="str">
            <v>МАП 1х50А /МАЛОГАБАР. АВТ. ПРЕДПАЗИТЕЛ/</v>
          </cell>
          <cell r="C314" t="str">
            <v>БР</v>
          </cell>
          <cell r="D314">
            <v>2.13</v>
          </cell>
        </row>
        <row r="315">
          <cell r="A315">
            <v>101085</v>
          </cell>
          <cell r="B315" t="str">
            <v>МАП 1х63А /МАЛОГАБАР. АВТ. ПРЕДПАЗИТЕЛ/</v>
          </cell>
          <cell r="C315" t="str">
            <v>БР</v>
          </cell>
          <cell r="D315">
            <v>2.1</v>
          </cell>
        </row>
        <row r="316">
          <cell r="A316">
            <v>101087</v>
          </cell>
          <cell r="B316" t="str">
            <v>МАП 1х80А /МАЛОГАБАР. АВТ. ПРЕДП/</v>
          </cell>
          <cell r="C316" t="str">
            <v>БР</v>
          </cell>
          <cell r="D316">
            <v>15.81</v>
          </cell>
        </row>
        <row r="317">
          <cell r="A317">
            <v>102700</v>
          </cell>
          <cell r="B317" t="str">
            <v>МАП 2х2А /МАЛОГАБАР. АВТ. ПРЕДПАЗИТЕЛ/</v>
          </cell>
          <cell r="C317" t="str">
            <v>БР</v>
          </cell>
          <cell r="D317">
            <v>9.4700000000000006</v>
          </cell>
        </row>
        <row r="318">
          <cell r="A318">
            <v>102701</v>
          </cell>
          <cell r="B318" t="str">
            <v>МАП 2х6А /МАЛОГАБАР. АВТ. ПРЕДПАЗИТЕЛ/</v>
          </cell>
          <cell r="C318" t="str">
            <v>БР</v>
          </cell>
          <cell r="D318">
            <v>9.4</v>
          </cell>
        </row>
        <row r="319">
          <cell r="A319">
            <v>102702</v>
          </cell>
          <cell r="B319" t="str">
            <v>МАП 2х10А /МАЛОГАБАР. АВТ. ПРЕДПАЗИТЕЛ/</v>
          </cell>
          <cell r="C319" t="str">
            <v>БР</v>
          </cell>
          <cell r="D319">
            <v>8.7899999999999991</v>
          </cell>
        </row>
        <row r="320">
          <cell r="A320">
            <v>102703</v>
          </cell>
          <cell r="B320" t="str">
            <v>МАП 2х16А /МАЛОГАБАР. АВТ. ПРЕДПАЗИТЕЛ/</v>
          </cell>
          <cell r="C320" t="str">
            <v>БР</v>
          </cell>
          <cell r="D320">
            <v>8.7899999999999991</v>
          </cell>
        </row>
        <row r="321">
          <cell r="A321">
            <v>102704</v>
          </cell>
          <cell r="B321" t="str">
            <v>МАП 2х25А /МАЛОГАБАР. АВТ. ПРЕДПАЗИТЕЛ/</v>
          </cell>
          <cell r="C321" t="str">
            <v>БР</v>
          </cell>
          <cell r="D321">
            <v>8.7899999999999991</v>
          </cell>
        </row>
        <row r="322">
          <cell r="A322">
            <v>102705</v>
          </cell>
          <cell r="B322" t="str">
            <v>МАП 2х40А /МАЛОГАБАР. АВТ. ПРЕДПАЗИТЕЛ/</v>
          </cell>
          <cell r="C322" t="str">
            <v>БР</v>
          </cell>
          <cell r="D322">
            <v>9.49</v>
          </cell>
        </row>
        <row r="323">
          <cell r="A323">
            <v>102706</v>
          </cell>
          <cell r="B323" t="str">
            <v>МАП 2х63А /МАЛОГАБАР. АВТ. ПРЕДПАЗИТЕЛ/</v>
          </cell>
          <cell r="C323" t="str">
            <v>БР</v>
          </cell>
          <cell r="D323">
            <v>10.06</v>
          </cell>
        </row>
        <row r="324">
          <cell r="A324">
            <v>102680</v>
          </cell>
          <cell r="B324" t="str">
            <v>МАП 3х2А /МАЛОГАБАР. АВТ. ПРЕДПАЗИТЕЛ/</v>
          </cell>
          <cell r="C324" t="str">
            <v>БР</v>
          </cell>
          <cell r="D324">
            <v>6.55</v>
          </cell>
        </row>
        <row r="325">
          <cell r="A325">
            <v>101097</v>
          </cell>
          <cell r="B325" t="str">
            <v>МАП 3х6А /МАЛОГАБАР. АВТ. ПРЕДПАЗИТЕЛ/</v>
          </cell>
          <cell r="C325" t="str">
            <v>БР</v>
          </cell>
          <cell r="D325">
            <v>6.55</v>
          </cell>
        </row>
        <row r="326">
          <cell r="A326">
            <v>101089</v>
          </cell>
          <cell r="B326" t="str">
            <v>МАП 3х10А /МАЛОГАБАР. АВТ. ПРЕДПАЗИТЕЛ/</v>
          </cell>
          <cell r="C326" t="str">
            <v>БР</v>
          </cell>
          <cell r="D326">
            <v>9.14</v>
          </cell>
        </row>
        <row r="327">
          <cell r="A327">
            <v>101090</v>
          </cell>
          <cell r="B327" t="str">
            <v>МАП 3х16А /МАЛОГАБАР. АВТ. ПРЕДПАЗИТЕЛ/</v>
          </cell>
          <cell r="C327" t="str">
            <v>БР</v>
          </cell>
          <cell r="D327">
            <v>7.4</v>
          </cell>
        </row>
        <row r="328">
          <cell r="A328">
            <v>101091</v>
          </cell>
          <cell r="B328" t="str">
            <v>МАП 3х20А /МАЛОГАБАР. АВТ. ПРЕДПАЗИТЕЛ/</v>
          </cell>
          <cell r="C328" t="str">
            <v>БР</v>
          </cell>
          <cell r="D328">
            <v>0</v>
          </cell>
        </row>
        <row r="329">
          <cell r="A329">
            <v>101092</v>
          </cell>
          <cell r="B329" t="str">
            <v>МАП 3х25А /МАЛОГАБАР. АВТ. ПРЕДПАЗИТЕЛ/</v>
          </cell>
          <cell r="C329" t="str">
            <v>БР</v>
          </cell>
          <cell r="D329">
            <v>6.5</v>
          </cell>
        </row>
        <row r="330">
          <cell r="A330">
            <v>101093</v>
          </cell>
          <cell r="B330" t="str">
            <v>МАП 3х32А /МАЛОГАБАР. АВТ. ПРЕДПАЗИТЕЛ/</v>
          </cell>
          <cell r="C330" t="str">
            <v>БР</v>
          </cell>
          <cell r="D330">
            <v>8.7799999999999994</v>
          </cell>
        </row>
        <row r="331">
          <cell r="A331">
            <v>101094</v>
          </cell>
          <cell r="B331" t="str">
            <v>МАП 3х40А /МАЛОГАБАР. АВТ. ПРЕДПАЗИТЕЛ/</v>
          </cell>
          <cell r="C331" t="str">
            <v>БР</v>
          </cell>
          <cell r="D331">
            <v>7.4</v>
          </cell>
        </row>
        <row r="332">
          <cell r="A332">
            <v>101095</v>
          </cell>
          <cell r="B332" t="str">
            <v>МАП 3х50А /МАЛОГАБАР. АВТ. ПРЕДПАЗИТЕЛ/</v>
          </cell>
          <cell r="C332" t="str">
            <v>БР</v>
          </cell>
          <cell r="D332">
            <v>6.56</v>
          </cell>
        </row>
        <row r="333">
          <cell r="A333">
            <v>101096</v>
          </cell>
          <cell r="B333" t="str">
            <v>МАП 3х63А /МАЛОГАБАР. АВТ. ПРЕДПАЗИТЕЛ/</v>
          </cell>
          <cell r="C333" t="str">
            <v>БР</v>
          </cell>
          <cell r="D333">
            <v>6.59</v>
          </cell>
        </row>
        <row r="334">
          <cell r="A334">
            <v>101098</v>
          </cell>
          <cell r="B334" t="str">
            <v>МАП 3х80А /МАЛОГАБАР. АВТ. ПРЕДПАЗИТЕЛ/</v>
          </cell>
          <cell r="C334" t="str">
            <v>БР</v>
          </cell>
          <cell r="D334">
            <v>39</v>
          </cell>
        </row>
        <row r="335">
          <cell r="A335">
            <v>101088</v>
          </cell>
          <cell r="B335" t="str">
            <v>МАП 3х100А /МАЛОГАБАР. АВТ. ПРЕДПАЗИТЕЛ/</v>
          </cell>
          <cell r="C335" t="str">
            <v>БР</v>
          </cell>
          <cell r="D335">
            <v>42.2</v>
          </cell>
        </row>
        <row r="336">
          <cell r="A336">
            <v>101692</v>
          </cell>
          <cell r="B336" t="str">
            <v>МАП 3х125А/МАЛОГАБАР.АВТ. ПРЕДПАЗИТЕЛ/</v>
          </cell>
          <cell r="C336" t="str">
            <v>БР</v>
          </cell>
          <cell r="D336">
            <v>39.72</v>
          </cell>
        </row>
        <row r="337">
          <cell r="A337">
            <v>101837</v>
          </cell>
          <cell r="B337" t="str">
            <v>ПРЕКЪСВАЧ/АВТОМАТ НН ДО 160А (Т1)</v>
          </cell>
          <cell r="C337" t="str">
            <v>БР</v>
          </cell>
          <cell r="D337">
            <v>64</v>
          </cell>
        </row>
        <row r="338">
          <cell r="A338">
            <v>101838</v>
          </cell>
          <cell r="B338" t="str">
            <v>ПРЕКЪСВАЧ/АВТОМАТ НН ДО 250А (Т4)</v>
          </cell>
          <cell r="C338" t="str">
            <v>БР</v>
          </cell>
          <cell r="D338">
            <v>153.6</v>
          </cell>
        </row>
        <row r="339">
          <cell r="A339">
            <v>101839</v>
          </cell>
          <cell r="B339" t="str">
            <v>ПРЕКЪСВАЧ/АВТОМАТ НН ДО 400А (Т5)</v>
          </cell>
          <cell r="C339" t="str">
            <v>БР</v>
          </cell>
          <cell r="D339">
            <v>263.45</v>
          </cell>
        </row>
        <row r="340">
          <cell r="A340">
            <v>101840</v>
          </cell>
          <cell r="B340" t="str">
            <v>ПРЕКЪСВАЧ/АВТОМАТ НН ДО 630А (Т6)</v>
          </cell>
          <cell r="C340" t="str">
            <v>БР</v>
          </cell>
          <cell r="D340">
            <v>451.33</v>
          </cell>
        </row>
        <row r="341">
          <cell r="A341">
            <v>101841</v>
          </cell>
          <cell r="B341" t="str">
            <v>ПРЕКЪСВАЧ/АВТОМАТ НН ДО 800А (Т6)</v>
          </cell>
          <cell r="C341" t="str">
            <v>БР</v>
          </cell>
          <cell r="D341">
            <v>627.92999999999995</v>
          </cell>
        </row>
        <row r="342">
          <cell r="A342">
            <v>101842</v>
          </cell>
          <cell r="B342" t="str">
            <v>ПРЕКЪСВАЧ/АВТОМАТ НН ДО 1000А (Т6)</v>
          </cell>
          <cell r="C342" t="str">
            <v>БР</v>
          </cell>
          <cell r="D342">
            <v>765.23</v>
          </cell>
        </row>
        <row r="343">
          <cell r="A343">
            <v>101107</v>
          </cell>
          <cell r="B343" t="str">
            <v>ПРЕКЪСВАЧ/АВТОМАТ НН ДО 1600А (Т7)</v>
          </cell>
          <cell r="C343" t="str">
            <v>БР</v>
          </cell>
          <cell r="D343">
            <v>1389.82</v>
          </cell>
        </row>
        <row r="344">
          <cell r="A344">
            <v>100752</v>
          </cell>
          <cell r="B344" t="str">
            <v>КЛЕМА РАЗШИРИТЕЛНА ПРЕКЪСВАЧ 250А. К-Т</v>
          </cell>
          <cell r="C344" t="str">
            <v>БР</v>
          </cell>
          <cell r="D344">
            <v>37.4</v>
          </cell>
        </row>
        <row r="345">
          <cell r="A345">
            <v>100751</v>
          </cell>
          <cell r="B345" t="str">
            <v>КЛЕМА РАЗШИРИТЕЛНА ПРЕКЪСВАЧ 400А. К-Т</v>
          </cell>
          <cell r="C345" t="str">
            <v>БР</v>
          </cell>
          <cell r="D345">
            <v>39.15</v>
          </cell>
        </row>
        <row r="346">
          <cell r="A346">
            <v>100781</v>
          </cell>
          <cell r="B346" t="str">
            <v>КЛЕМА РАЗШИРИТЕЛНА ПРЕК. 630-1000А. К-Т</v>
          </cell>
          <cell r="C346" t="str">
            <v>БР</v>
          </cell>
          <cell r="D346">
            <v>137.41</v>
          </cell>
        </row>
        <row r="347">
          <cell r="A347">
            <v>101655</v>
          </cell>
          <cell r="B347" t="str">
            <v>КЛЕМА РАЗШИРИТЕЛНА ПРЕКЪСВАЧ 1600А. К-Т</v>
          </cell>
          <cell r="C347" t="str">
            <v>БР</v>
          </cell>
          <cell r="D347">
            <v>133.96</v>
          </cell>
        </row>
        <row r="348">
          <cell r="A348">
            <v>100772</v>
          </cell>
          <cell r="B348" t="str">
            <v>КЛЕМА ПРЕХ. ПРЕКЪСВАЧ 160А. 1Х95ММ. К-Т</v>
          </cell>
          <cell r="C348" t="str">
            <v>БР</v>
          </cell>
          <cell r="D348">
            <v>42.56</v>
          </cell>
        </row>
        <row r="349">
          <cell r="A349">
            <v>100770</v>
          </cell>
          <cell r="B349" t="str">
            <v>КЛЕМА ПРЕХ. ПРЕКЪСВАЧ 250А 2Х150ММ. К-Т</v>
          </cell>
          <cell r="C349" t="str">
            <v>БР</v>
          </cell>
          <cell r="D349">
            <v>48.17</v>
          </cell>
        </row>
        <row r="350">
          <cell r="A350">
            <v>100769</v>
          </cell>
          <cell r="B350" t="str">
            <v>КЛЕМА ПРЕХ. ПРЕКЪСВАЧ 250А 1Х185ММ. К-Т</v>
          </cell>
          <cell r="C350" t="str">
            <v>БР</v>
          </cell>
          <cell r="D350">
            <v>30.33</v>
          </cell>
        </row>
        <row r="351">
          <cell r="A351">
            <v>100768</v>
          </cell>
          <cell r="B351" t="str">
            <v>КЛЕМА ПРЕХ. ПРЕКЪСВАЧ 400А 1Х240ММ. К-Т</v>
          </cell>
          <cell r="C351" t="str">
            <v>БР</v>
          </cell>
          <cell r="D351">
            <v>31.94</v>
          </cell>
        </row>
        <row r="352">
          <cell r="A352">
            <v>100767</v>
          </cell>
          <cell r="B352" t="str">
            <v>КЛЕМА ПРЕХ. ПРЕКЪСВАЧ 400А 2Х240ММ. К-Т</v>
          </cell>
          <cell r="C352" t="str">
            <v>БР</v>
          </cell>
          <cell r="D352">
            <v>56.32</v>
          </cell>
        </row>
        <row r="353">
          <cell r="A353">
            <v>100763</v>
          </cell>
          <cell r="B353" t="str">
            <v>КЛЕМА ПРЕХ. ПРЕК. 630-1000А 3Х185ММ. К-Т</v>
          </cell>
          <cell r="C353" t="str">
            <v>БР</v>
          </cell>
          <cell r="D353">
            <v>144.21</v>
          </cell>
        </row>
        <row r="354">
          <cell r="A354">
            <v>100760</v>
          </cell>
          <cell r="B354" t="str">
            <v>КЛЕМА ПРЕХ. ПРЕК. 630-1000А 4Х150ММ. К-Т</v>
          </cell>
          <cell r="C354" t="str">
            <v>БР</v>
          </cell>
          <cell r="D354">
            <v>151.79</v>
          </cell>
        </row>
        <row r="355">
          <cell r="A355">
            <v>100758</v>
          </cell>
          <cell r="B355" t="str">
            <v>КЛЕМА ПРЕХ. ПРЕКЪСВАЧ 1600А 4Х240ММ. К-Т</v>
          </cell>
          <cell r="C355" t="str">
            <v>БР</v>
          </cell>
          <cell r="D355">
            <v>151.79</v>
          </cell>
        </row>
        <row r="356">
          <cell r="A356">
            <v>101670</v>
          </cell>
          <cell r="B356" t="str">
            <v>ПРЕКЪСВАЧ ТОВАРОВ НН 1х63А</v>
          </cell>
          <cell r="C356" t="str">
            <v>БР</v>
          </cell>
          <cell r="D356">
            <v>2.73</v>
          </cell>
        </row>
        <row r="357">
          <cell r="A357">
            <v>102697</v>
          </cell>
          <cell r="B357" t="str">
            <v>ПРЕКЪСВАЧ ТОВАРОВ НН 1х100А</v>
          </cell>
          <cell r="C357" t="str">
            <v>БР</v>
          </cell>
          <cell r="D357">
            <v>13.11</v>
          </cell>
        </row>
        <row r="358">
          <cell r="A358">
            <v>102698</v>
          </cell>
          <cell r="B358" t="str">
            <v>ПРЕКЪСВАЧ ТОВАРОВ НН 3х63А</v>
          </cell>
          <cell r="C358" t="str">
            <v>БР</v>
          </cell>
          <cell r="D358">
            <v>9.51</v>
          </cell>
        </row>
        <row r="359">
          <cell r="A359">
            <v>101115</v>
          </cell>
          <cell r="B359" t="str">
            <v>ПРЕКЪСВАЧ ТОВАРОВ НН 3х100А</v>
          </cell>
          <cell r="C359" t="str">
            <v>БР</v>
          </cell>
          <cell r="D359">
            <v>17.75</v>
          </cell>
        </row>
        <row r="360">
          <cell r="A360">
            <v>102699</v>
          </cell>
          <cell r="B360" t="str">
            <v>ПРЕКЪСВАЧ ТОВАРОВ НН 3х125А</v>
          </cell>
          <cell r="C360" t="str">
            <v>БР</v>
          </cell>
          <cell r="D360">
            <v>31.7</v>
          </cell>
        </row>
        <row r="361">
          <cell r="A361">
            <v>101918</v>
          </cell>
          <cell r="B361" t="str">
            <v>РАЗЕДИНИТЕЛ НН ТОВАРОВ ВЕРТ. NH-2 ЗА ВП</v>
          </cell>
          <cell r="C361" t="str">
            <v>БР</v>
          </cell>
          <cell r="D361">
            <v>88.36</v>
          </cell>
        </row>
        <row r="362">
          <cell r="A362">
            <v>101304</v>
          </cell>
          <cell r="B362" t="str">
            <v>РАЗЕДИНИТЕЛ НН ТОВАРОВ ВЕРТ. NH-3 ЗА ВП</v>
          </cell>
          <cell r="C362" t="str">
            <v>БР</v>
          </cell>
          <cell r="D362">
            <v>140.18</v>
          </cell>
        </row>
        <row r="363">
          <cell r="A363">
            <v>101116</v>
          </cell>
          <cell r="B363" t="str">
            <v>РАЗЕДИНИТЕЛ НН ТОВАРОВ ВЕРТ. 1000А СЕКЦ.</v>
          </cell>
          <cell r="C363" t="str">
            <v>БР</v>
          </cell>
          <cell r="D363">
            <v>373.75</v>
          </cell>
        </row>
        <row r="364">
          <cell r="A364">
            <v>101821</v>
          </cell>
          <cell r="B364" t="str">
            <v>ПРЕДПАЗИТЕЛ 10КВ 63А</v>
          </cell>
          <cell r="C364" t="str">
            <v>БР</v>
          </cell>
          <cell r="D364">
            <v>38.07</v>
          </cell>
        </row>
        <row r="365">
          <cell r="A365">
            <v>101297</v>
          </cell>
          <cell r="B365" t="str">
            <v>ПРЕДПАЗИТЕЛ 10КВ 40А</v>
          </cell>
          <cell r="C365" t="str">
            <v>БР</v>
          </cell>
          <cell r="D365">
            <v>10.96</v>
          </cell>
        </row>
        <row r="366">
          <cell r="A366">
            <v>101296</v>
          </cell>
          <cell r="B366" t="str">
            <v>ПРЕДПАЗИТЕЛ 10КВ 30А</v>
          </cell>
          <cell r="C366" t="str">
            <v>БР</v>
          </cell>
          <cell r="D366">
            <v>9.75</v>
          </cell>
        </row>
        <row r="367">
          <cell r="A367">
            <v>101815</v>
          </cell>
          <cell r="B367" t="str">
            <v>ПРЕДПАЗИТЕЛ 10КВ 25А</v>
          </cell>
          <cell r="C367" t="str">
            <v>БР</v>
          </cell>
          <cell r="D367">
            <v>11.69</v>
          </cell>
        </row>
        <row r="368">
          <cell r="A368">
            <v>101295</v>
          </cell>
          <cell r="B368" t="str">
            <v>ПРЕДПАЗИТЕЛ 10КВ 20А</v>
          </cell>
          <cell r="C368" t="str">
            <v>БР</v>
          </cell>
          <cell r="D368">
            <v>6.43</v>
          </cell>
        </row>
        <row r="369">
          <cell r="A369">
            <v>101816</v>
          </cell>
          <cell r="B369" t="str">
            <v>ПРЕДПАЗИТЕЛ 10КВ 16А</v>
          </cell>
          <cell r="C369" t="str">
            <v>БР</v>
          </cell>
          <cell r="D369">
            <v>18.82</v>
          </cell>
        </row>
        <row r="370">
          <cell r="A370">
            <v>101817</v>
          </cell>
          <cell r="B370" t="str">
            <v>ПРЕДПАЗИТЕЛ 10КВ 10А</v>
          </cell>
          <cell r="C370" t="str">
            <v>БР</v>
          </cell>
          <cell r="D370">
            <v>19.14</v>
          </cell>
        </row>
        <row r="371">
          <cell r="A371">
            <v>101819</v>
          </cell>
          <cell r="B371" t="str">
            <v>ПРЕДПАЗИТЕЛ 10КВ 6А</v>
          </cell>
          <cell r="C371" t="str">
            <v>БР</v>
          </cell>
          <cell r="D371">
            <v>21.62</v>
          </cell>
        </row>
        <row r="372">
          <cell r="A372">
            <v>101820</v>
          </cell>
          <cell r="B372" t="str">
            <v>ПРЕДПАЗИТЕЛ 10КВ 4А</v>
          </cell>
          <cell r="C372" t="str">
            <v>БР</v>
          </cell>
          <cell r="D372">
            <v>17.239999999999998</v>
          </cell>
        </row>
        <row r="373">
          <cell r="A373">
            <v>101827</v>
          </cell>
          <cell r="B373" t="str">
            <v>ПРЕДПАЗИТЕЛ 20КВ 80А</v>
          </cell>
          <cell r="C373" t="str">
            <v>БР</v>
          </cell>
          <cell r="D373">
            <v>56.6</v>
          </cell>
        </row>
        <row r="374">
          <cell r="A374">
            <v>101306</v>
          </cell>
          <cell r="B374" t="str">
            <v>ПРЕДПАЗИТЕЛ 20КВ 63А</v>
          </cell>
          <cell r="C374" t="str">
            <v>БР</v>
          </cell>
          <cell r="D374">
            <v>50.68</v>
          </cell>
        </row>
        <row r="375">
          <cell r="A375">
            <v>101832</v>
          </cell>
          <cell r="B375" t="str">
            <v>ПРЕДПАЗИТЕЛ 20КВ 40А</v>
          </cell>
          <cell r="C375" t="str">
            <v>БР</v>
          </cell>
          <cell r="D375">
            <v>39.549999999999997</v>
          </cell>
        </row>
        <row r="376">
          <cell r="A376">
            <v>101303</v>
          </cell>
          <cell r="B376" t="str">
            <v>ПРЕДПАЗИТЕЛ 20КВ 30А</v>
          </cell>
          <cell r="C376" t="str">
            <v>БР</v>
          </cell>
          <cell r="D376">
            <v>23.12</v>
          </cell>
        </row>
        <row r="377">
          <cell r="A377">
            <v>101302</v>
          </cell>
          <cell r="B377" t="str">
            <v>ПРЕДПАЗИТЕЛ 20КВ 25А</v>
          </cell>
          <cell r="C377" t="str">
            <v>БР</v>
          </cell>
          <cell r="D377">
            <v>23.87</v>
          </cell>
        </row>
        <row r="378">
          <cell r="A378">
            <v>101301</v>
          </cell>
          <cell r="B378" t="str">
            <v>ПРЕДПАЗИТЕЛ 20КВ 20А</v>
          </cell>
          <cell r="C378" t="str">
            <v>БР</v>
          </cell>
          <cell r="D378">
            <v>27.25</v>
          </cell>
        </row>
        <row r="379">
          <cell r="A379">
            <v>101300</v>
          </cell>
          <cell r="B379" t="str">
            <v>ПРЕДПАЗИТЕЛ 20КВ 16А</v>
          </cell>
          <cell r="C379" t="str">
            <v>БР</v>
          </cell>
          <cell r="D379">
            <v>36.82</v>
          </cell>
        </row>
        <row r="380">
          <cell r="A380">
            <v>101299</v>
          </cell>
          <cell r="B380" t="str">
            <v>ПРЕДПАЗИТЕЛ 20КВ 10А</v>
          </cell>
          <cell r="C380" t="str">
            <v>БР</v>
          </cell>
          <cell r="D380">
            <v>36.9</v>
          </cell>
        </row>
        <row r="381">
          <cell r="A381">
            <v>101307</v>
          </cell>
          <cell r="B381" t="str">
            <v>ПРЕДПАЗИТЕЛ 20КВ 6А</v>
          </cell>
          <cell r="C381" t="str">
            <v>БР</v>
          </cell>
          <cell r="D381">
            <v>36.75</v>
          </cell>
        </row>
        <row r="382">
          <cell r="A382">
            <v>101305</v>
          </cell>
          <cell r="B382" t="str">
            <v>ПРЕДПАЗИТЕЛ 20КВ 4А</v>
          </cell>
          <cell r="C382" t="str">
            <v>БР</v>
          </cell>
          <cell r="D382">
            <v>25.08</v>
          </cell>
        </row>
        <row r="383">
          <cell r="A383">
            <v>101825</v>
          </cell>
          <cell r="B383" t="str">
            <v>ПРЕДПАЗИТЕЛ 20КВ 2А</v>
          </cell>
          <cell r="C383" t="str">
            <v>БР</v>
          </cell>
          <cell r="D383">
            <v>36.85</v>
          </cell>
        </row>
        <row r="384">
          <cell r="A384">
            <v>101831</v>
          </cell>
          <cell r="B384" t="str">
            <v>ПРЕДПАЗИТЕЛ СПЕЦИАЛЕН 20КВ 0.3А ЗА КРУ</v>
          </cell>
          <cell r="C384" t="str">
            <v>БР</v>
          </cell>
          <cell r="D384">
            <v>118.8</v>
          </cell>
        </row>
        <row r="385">
          <cell r="A385">
            <v>101346</v>
          </cell>
          <cell r="B385" t="str">
            <v>СТОЙКА 10КВ ЗА ПРЕДПАЗИТ. ЗАКРИТ МОНТАЖ</v>
          </cell>
          <cell r="C385" t="str">
            <v>БР</v>
          </cell>
          <cell r="D385">
            <v>45.65</v>
          </cell>
        </row>
        <row r="386">
          <cell r="A386">
            <v>101348</v>
          </cell>
          <cell r="B386" t="str">
            <v>СТОЙКА 20КВ ЗА ПРЕДПАЗИТ. ОТКРИТ МОНТАЖ</v>
          </cell>
          <cell r="C386" t="str">
            <v>БР</v>
          </cell>
          <cell r="D386">
            <v>117.91</v>
          </cell>
        </row>
        <row r="387">
          <cell r="A387">
            <v>101347</v>
          </cell>
          <cell r="B387" t="str">
            <v>СТОЙКА 20КВ ЗА ПРЕДПАЗИТ. ЗАКРИТ МОНТАЖ</v>
          </cell>
          <cell r="C387" t="str">
            <v>БР</v>
          </cell>
          <cell r="D387">
            <v>133.79</v>
          </cell>
        </row>
        <row r="388">
          <cell r="A388">
            <v>101315</v>
          </cell>
          <cell r="B388" t="str">
            <v>ВЛОЖКА ВИНТОВ ПРЕДПАЗИТЕЛ НН 63А. Е33</v>
          </cell>
          <cell r="C388" t="str">
            <v>БР</v>
          </cell>
          <cell r="D388">
            <v>0.65</v>
          </cell>
        </row>
        <row r="389">
          <cell r="A389">
            <v>101325</v>
          </cell>
          <cell r="B389" t="str">
            <v>ПРЕДПАЗИТЕЛ НН ВП 40 А. NH 0</v>
          </cell>
          <cell r="C389" t="str">
            <v>БР</v>
          </cell>
          <cell r="D389">
            <v>2.76</v>
          </cell>
        </row>
        <row r="390">
          <cell r="A390">
            <v>101327</v>
          </cell>
          <cell r="B390" t="str">
            <v>ПРЕДПАЗИТЕЛ НН ВП 50 А. NH 0</v>
          </cell>
          <cell r="C390" t="str">
            <v>БР</v>
          </cell>
          <cell r="D390">
            <v>3.37</v>
          </cell>
        </row>
        <row r="391">
          <cell r="A391">
            <v>101329</v>
          </cell>
          <cell r="B391" t="str">
            <v>ПРЕДПАЗИТЕЛ НН ВП 63 А. NH 0</v>
          </cell>
          <cell r="C391" t="str">
            <v>БР</v>
          </cell>
          <cell r="D391">
            <v>3.4</v>
          </cell>
        </row>
        <row r="392">
          <cell r="A392">
            <v>101826</v>
          </cell>
          <cell r="B392" t="str">
            <v>ПРЕДПАЗИТЕЛ НН ВП 100 А. NH 000</v>
          </cell>
          <cell r="C392" t="str">
            <v>БР</v>
          </cell>
          <cell r="D392">
            <v>3.08</v>
          </cell>
        </row>
        <row r="393">
          <cell r="A393">
            <v>101928</v>
          </cell>
          <cell r="B393" t="str">
            <v>ПРЕДПАЗИТЕЛ НН ВП 160 А. NH 000</v>
          </cell>
          <cell r="C393" t="str">
            <v>БР</v>
          </cell>
          <cell r="D393">
            <v>3.1</v>
          </cell>
        </row>
        <row r="394">
          <cell r="A394">
            <v>101326</v>
          </cell>
          <cell r="B394" t="str">
            <v>ПРЕДПАЗИТЕЛ НН ВП 80 А. NH 1</v>
          </cell>
          <cell r="C394" t="str">
            <v>БР</v>
          </cell>
          <cell r="D394">
            <v>3.56</v>
          </cell>
        </row>
        <row r="395">
          <cell r="A395">
            <v>101535</v>
          </cell>
          <cell r="B395" t="str">
            <v>ПРЕДПАЗИТЕЛ НН ВП 100 А. NH 1</v>
          </cell>
          <cell r="C395" t="str">
            <v>БР</v>
          </cell>
          <cell r="D395">
            <v>3.56</v>
          </cell>
        </row>
        <row r="396">
          <cell r="A396">
            <v>101536</v>
          </cell>
          <cell r="B396" t="str">
            <v>ПРЕДПАЗИТЕЛ НН ВП 125 А. NH 1</v>
          </cell>
          <cell r="C396" t="str">
            <v>БР</v>
          </cell>
          <cell r="D396">
            <v>3.56</v>
          </cell>
        </row>
        <row r="397">
          <cell r="A397">
            <v>101538</v>
          </cell>
          <cell r="B397" t="str">
            <v>ПРЕДПАЗИТЕЛ НН ВП 160А. NH 1</v>
          </cell>
          <cell r="C397" t="str">
            <v>БР</v>
          </cell>
          <cell r="D397">
            <v>3.56</v>
          </cell>
        </row>
        <row r="398">
          <cell r="A398">
            <v>101321</v>
          </cell>
          <cell r="B398" t="str">
            <v>ПРЕДПАЗИТЕЛ НН ВП 200А. NH 1</v>
          </cell>
          <cell r="C398" t="str">
            <v>БР</v>
          </cell>
          <cell r="D398">
            <v>5</v>
          </cell>
        </row>
        <row r="399">
          <cell r="A399">
            <v>101322</v>
          </cell>
          <cell r="B399" t="str">
            <v>ПРЕДПАЗИТЕЛ НН ВП 250А. NH 1</v>
          </cell>
          <cell r="C399" t="str">
            <v>БР</v>
          </cell>
          <cell r="D399">
            <v>5</v>
          </cell>
        </row>
        <row r="400">
          <cell r="A400">
            <v>101824</v>
          </cell>
          <cell r="B400" t="str">
            <v>ПРЕДПАЗИТЕЛ НН ВП 63А. NH 2</v>
          </cell>
          <cell r="C400" t="str">
            <v>БР</v>
          </cell>
          <cell r="D400">
            <v>5.85</v>
          </cell>
        </row>
        <row r="401">
          <cell r="A401">
            <v>101298</v>
          </cell>
          <cell r="B401" t="str">
            <v>ПРЕДПАЗИТЕЛ НН ВП 80А. NH 2</v>
          </cell>
          <cell r="C401" t="str">
            <v>БР</v>
          </cell>
          <cell r="D401">
            <v>5.85</v>
          </cell>
        </row>
        <row r="402">
          <cell r="A402">
            <v>101823</v>
          </cell>
          <cell r="B402" t="str">
            <v>ПРЕДПАЗИТЕЛ НН ВП 100А. NH 2</v>
          </cell>
          <cell r="C402" t="str">
            <v>БР</v>
          </cell>
          <cell r="D402">
            <v>5.85</v>
          </cell>
        </row>
        <row r="403">
          <cell r="A403">
            <v>101822</v>
          </cell>
          <cell r="B403" t="str">
            <v>ПРЕДПАЗИТЕЛ НН ВП 125А. NH 2</v>
          </cell>
          <cell r="C403" t="str">
            <v>БР</v>
          </cell>
          <cell r="D403">
            <v>5.85</v>
          </cell>
        </row>
        <row r="404">
          <cell r="A404">
            <v>101828</v>
          </cell>
          <cell r="B404" t="str">
            <v>ПРЕДПАЗИТЕЛ НН ВП 160А. NH 2</v>
          </cell>
          <cell r="C404" t="str">
            <v>БР</v>
          </cell>
          <cell r="D404">
            <v>5.85</v>
          </cell>
        </row>
        <row r="405">
          <cell r="A405">
            <v>101829</v>
          </cell>
          <cell r="B405" t="str">
            <v>ПРЕДПАЗИТЕЛ НН ВП 200А. NH 2</v>
          </cell>
          <cell r="C405" t="str">
            <v>БР</v>
          </cell>
          <cell r="D405">
            <v>5.85</v>
          </cell>
        </row>
        <row r="406">
          <cell r="A406">
            <v>101830</v>
          </cell>
          <cell r="B406" t="str">
            <v>ПРЕДПАЗИТЕЛ НН ВП 250А. NH 2</v>
          </cell>
          <cell r="C406" t="str">
            <v>БР</v>
          </cell>
          <cell r="D406">
            <v>5.85</v>
          </cell>
        </row>
        <row r="407">
          <cell r="A407">
            <v>101323</v>
          </cell>
          <cell r="B407" t="str">
            <v>ПРЕДПАЗИТЕЛ НН ВП 315А. NH 2</v>
          </cell>
          <cell r="C407" t="str">
            <v>БР</v>
          </cell>
          <cell r="D407">
            <v>7.05</v>
          </cell>
        </row>
        <row r="408">
          <cell r="A408">
            <v>101324</v>
          </cell>
          <cell r="B408" t="str">
            <v>ПРЕДПАЗИТЕЛ НН ВП 400А. NH 2</v>
          </cell>
          <cell r="C408" t="str">
            <v>БР</v>
          </cell>
          <cell r="D408">
            <v>7.06</v>
          </cell>
        </row>
        <row r="409">
          <cell r="A409">
            <v>101328</v>
          </cell>
          <cell r="B409" t="str">
            <v>ПРЕДПАЗИТЕЛ НН ВП 630А. NH 3</v>
          </cell>
          <cell r="C409" t="str">
            <v>БР</v>
          </cell>
          <cell r="D409">
            <v>12.24</v>
          </cell>
        </row>
        <row r="410">
          <cell r="A410">
            <v>101340</v>
          </cell>
          <cell r="B410" t="str">
            <v>ОСНОВА ВИНТОВ ПРЕДПАЗИТЕЛ ПЕО E33 (63 А)</v>
          </cell>
          <cell r="C410" t="str">
            <v>БР</v>
          </cell>
          <cell r="D410">
            <v>2.78</v>
          </cell>
        </row>
        <row r="411">
          <cell r="A411">
            <v>101334</v>
          </cell>
          <cell r="B411" t="str">
            <v>КАПАЧКА ВИНТОВ ПРЕДПАЗИТЕЛ НН Е33 (63 А)</v>
          </cell>
          <cell r="C411" t="str">
            <v>БР</v>
          </cell>
          <cell r="D411">
            <v>0.91</v>
          </cell>
        </row>
        <row r="412">
          <cell r="A412">
            <v>101342</v>
          </cell>
          <cell r="B412" t="str">
            <v>ОСНОВА НН ОВП NH-0 160А</v>
          </cell>
          <cell r="C412" t="str">
            <v>БР</v>
          </cell>
          <cell r="D412">
            <v>4.6500000000000004</v>
          </cell>
        </row>
        <row r="413">
          <cell r="A413">
            <v>101343</v>
          </cell>
          <cell r="B413" t="str">
            <v>ОСНОВА НН ОВП NH-1 250 A</v>
          </cell>
          <cell r="C413" t="str">
            <v>БР</v>
          </cell>
          <cell r="D413">
            <v>9.2899999999999991</v>
          </cell>
        </row>
        <row r="414">
          <cell r="A414">
            <v>101344</v>
          </cell>
          <cell r="B414" t="str">
            <v>ОСНОВА НН ОВП NH-2 400 A</v>
          </cell>
          <cell r="C414" t="str">
            <v>БР</v>
          </cell>
          <cell r="D414">
            <v>14.45</v>
          </cell>
        </row>
        <row r="415">
          <cell r="A415">
            <v>102600</v>
          </cell>
          <cell r="B415" t="str">
            <v>СТЪЛБ СТОМАНОТРЪБЕН 8/60 М</v>
          </cell>
          <cell r="C415" t="str">
            <v>БР</v>
          </cell>
          <cell r="D415">
            <v>144.6</v>
          </cell>
        </row>
        <row r="416">
          <cell r="A416">
            <v>100733</v>
          </cell>
          <cell r="B416" t="str">
            <v>СТЪЛБ СТОМАНОТРЪБЕН 9.5 М</v>
          </cell>
          <cell r="C416" t="str">
            <v>БР</v>
          </cell>
          <cell r="D416">
            <v>332.17</v>
          </cell>
        </row>
        <row r="417">
          <cell r="A417">
            <v>100727</v>
          </cell>
          <cell r="B417" t="str">
            <v>СТЪЛБ СТОМАНОБЕТОНЕН НЦГ 951/13</v>
          </cell>
          <cell r="C417" t="str">
            <v>БР</v>
          </cell>
          <cell r="D417">
            <v>517.96</v>
          </cell>
        </row>
        <row r="418">
          <cell r="A418">
            <v>100728</v>
          </cell>
          <cell r="B418" t="str">
            <v>СТЪЛБ СТОМАНОБЕТОНЕН НЦГ 952/13</v>
          </cell>
          <cell r="C418" t="str">
            <v>БР</v>
          </cell>
          <cell r="D418">
            <v>526.04999999999995</v>
          </cell>
        </row>
        <row r="419">
          <cell r="A419">
            <v>100719</v>
          </cell>
          <cell r="B419" t="str">
            <v>СТЪЛБ СТОМАНОБЕТОНЕН НЦ 250/9.5</v>
          </cell>
          <cell r="C419" t="str">
            <v>БР</v>
          </cell>
          <cell r="D419">
            <v>294.27999999999997</v>
          </cell>
        </row>
        <row r="420">
          <cell r="A420">
            <v>100721</v>
          </cell>
          <cell r="B420" t="str">
            <v>СТЪЛБ СТОМАНОБЕТОНЕН КЦ 590/9.5</v>
          </cell>
          <cell r="C420" t="str">
            <v>БР</v>
          </cell>
          <cell r="D420">
            <v>356.64</v>
          </cell>
        </row>
        <row r="421">
          <cell r="A421">
            <v>100723</v>
          </cell>
          <cell r="B421" t="str">
            <v>СТЪЛБ СТОМАНОБЕТОНЕН ЪЦ 835/9.5</v>
          </cell>
          <cell r="C421" t="str">
            <v>БР</v>
          </cell>
          <cell r="D421">
            <v>380.82</v>
          </cell>
        </row>
        <row r="422">
          <cell r="A422">
            <v>100706</v>
          </cell>
          <cell r="B422" t="str">
            <v>СТЪЛБ СТОМАНОРЕШЕТЪЧЕН НМГ 951</v>
          </cell>
          <cell r="C422" t="str">
            <v>БР</v>
          </cell>
          <cell r="D422">
            <v>975.5</v>
          </cell>
        </row>
        <row r="423">
          <cell r="A423">
            <v>100707</v>
          </cell>
          <cell r="B423" t="str">
            <v>СТЪЛБ СТОМАНОРЕШЕТЪЧЕН НМГ 952</v>
          </cell>
          <cell r="C423" t="str">
            <v>БР</v>
          </cell>
          <cell r="D423">
            <v>1249</v>
          </cell>
        </row>
        <row r="424">
          <cell r="A424">
            <v>100709</v>
          </cell>
          <cell r="B424" t="str">
            <v>СТЪЛБ СТОМАНОРЕШЕТЪЧЕН ЪМ 20 951</v>
          </cell>
          <cell r="C424" t="str">
            <v>БР</v>
          </cell>
          <cell r="D424">
            <v>1621.5</v>
          </cell>
        </row>
        <row r="425">
          <cell r="A425">
            <v>100711</v>
          </cell>
          <cell r="B425" t="str">
            <v>СТЪЛБ СТОМАНОРЕШЕТЪЧЕН ЪМ 20 952</v>
          </cell>
          <cell r="C425" t="str">
            <v>БР</v>
          </cell>
          <cell r="D425">
            <v>2330</v>
          </cell>
        </row>
        <row r="426">
          <cell r="A426">
            <v>100714</v>
          </cell>
          <cell r="B426" t="str">
            <v>СТЪЛБ СТОМАНОРЕШЕТЪЧЕН ЪМ 60 951</v>
          </cell>
          <cell r="C426" t="str">
            <v>БР</v>
          </cell>
          <cell r="D426">
            <v>1962.67</v>
          </cell>
        </row>
        <row r="427">
          <cell r="A427">
            <v>100715</v>
          </cell>
          <cell r="B427" t="str">
            <v>СТЪЛБ СТОМАНОРЕШЕТЪЧЕН ЪМ 60 952</v>
          </cell>
          <cell r="C427" t="str">
            <v>БР</v>
          </cell>
          <cell r="D427">
            <v>3303</v>
          </cell>
        </row>
        <row r="428">
          <cell r="A428">
            <v>100717</v>
          </cell>
          <cell r="B428" t="str">
            <v>СТЪЛБ СТОМАНОРЕШЕТЪЧЕН ЪМ 90 951</v>
          </cell>
          <cell r="C428" t="str">
            <v>БР</v>
          </cell>
          <cell r="D428">
            <v>2613.5</v>
          </cell>
        </row>
        <row r="429">
          <cell r="A429">
            <v>101878</v>
          </cell>
          <cell r="B429" t="str">
            <v>СТЪЛБ СТОМАНОРЕШЕТЪЧЕН ЪМ 90 952</v>
          </cell>
          <cell r="C429" t="str">
            <v>БР</v>
          </cell>
          <cell r="D429">
            <v>4469</v>
          </cell>
        </row>
        <row r="430">
          <cell r="A430">
            <v>100735</v>
          </cell>
          <cell r="B430" t="str">
            <v>СТЪЛБ СТОМАНОРЕШЕТЪЧЕН МТП 400 kVA</v>
          </cell>
          <cell r="C430" t="str">
            <v>БР</v>
          </cell>
          <cell r="D430">
            <v>2683.4</v>
          </cell>
        </row>
        <row r="431">
          <cell r="A431">
            <v>100737</v>
          </cell>
          <cell r="B431" t="str">
            <v>КОНЗОЛА ЗА СБС 20КВ ЕДНА ТРОЙКА</v>
          </cell>
          <cell r="C431" t="str">
            <v>БР</v>
          </cell>
          <cell r="D431">
            <v>27.52</v>
          </cell>
        </row>
        <row r="432">
          <cell r="A432">
            <v>100738</v>
          </cell>
          <cell r="B432" t="str">
            <v>КОНЗОЛА ЗА СБС 20КВ ДВЕ ТРОЙКИ</v>
          </cell>
          <cell r="C432" t="str">
            <v>БР</v>
          </cell>
          <cell r="D432">
            <v>245</v>
          </cell>
        </row>
        <row r="433">
          <cell r="A433">
            <v>100592</v>
          </cell>
          <cell r="B433" t="str">
            <v>ПРЕКЪСВАЧ ВАКУУМЕН 20КВ. 630A</v>
          </cell>
          <cell r="C433" t="str">
            <v>БР</v>
          </cell>
          <cell r="D433">
            <v>5470</v>
          </cell>
        </row>
        <row r="434">
          <cell r="A434">
            <v>100594</v>
          </cell>
          <cell r="B434" t="str">
            <v>ПРЕКЪСВАЧ ВАКУУМЕН 20КВ. 800А</v>
          </cell>
          <cell r="C434" t="str">
            <v>БР</v>
          </cell>
          <cell r="D434">
            <v>4800</v>
          </cell>
        </row>
        <row r="435">
          <cell r="A435">
            <v>100593</v>
          </cell>
          <cell r="B435" t="str">
            <v>ПРЕКЪСВАЧ ВАКУУМЕН 20КВ. 1250А</v>
          </cell>
          <cell r="C435" t="str">
            <v>БР</v>
          </cell>
          <cell r="D435">
            <v>5747.96</v>
          </cell>
        </row>
        <row r="436">
          <cell r="A436">
            <v>100572</v>
          </cell>
          <cell r="B436" t="str">
            <v>РАЗЕДИНИТЕЛ МОЩНОСТЕН SF6 400А 20КВ ОМ</v>
          </cell>
          <cell r="C436" t="str">
            <v>БР</v>
          </cell>
          <cell r="D436">
            <v>6000</v>
          </cell>
        </row>
        <row r="437">
          <cell r="A437">
            <v>101791</v>
          </cell>
          <cell r="B437" t="str">
            <v>РАЗЕДИНИТЕЛ МОЩН. ВЪЗД. КАБЕЛ 400/20 ЗМ</v>
          </cell>
          <cell r="C437" t="str">
            <v>БР</v>
          </cell>
          <cell r="D437">
            <v>1945.45</v>
          </cell>
        </row>
        <row r="438">
          <cell r="A438">
            <v>100574</v>
          </cell>
          <cell r="B438" t="str">
            <v>РАЗЕДИНИТЕЛ МОЩН. ВЪЗД ТРАНСФ. 400/20 ЗМ</v>
          </cell>
          <cell r="C438" t="str">
            <v>БР</v>
          </cell>
          <cell r="D438">
            <v>1942.54</v>
          </cell>
        </row>
        <row r="439">
          <cell r="A439">
            <v>100590</v>
          </cell>
          <cell r="B439" t="str">
            <v>РАЗЕДИНИТЕЛ ХОРИЗОНТАЛЕН ОМ РОС 20/400</v>
          </cell>
          <cell r="C439" t="str">
            <v>БР</v>
          </cell>
          <cell r="D439">
            <v>680.9</v>
          </cell>
        </row>
        <row r="440">
          <cell r="A440">
            <v>100589</v>
          </cell>
          <cell r="B440" t="str">
            <v>РАЗЕДИНИТЕЛ ВЕРТИКАЛЕН ОМ РОМ 20/400</v>
          </cell>
          <cell r="C440" t="str">
            <v>БР</v>
          </cell>
          <cell r="D440">
            <v>522.94000000000005</v>
          </cell>
        </row>
        <row r="441">
          <cell r="A441">
            <v>101792</v>
          </cell>
          <cell r="B441" t="str">
            <v>РАЗЕДИНИТЕЛ ВЕРТИКАЛЕН ОМ РОМЗ 20/400</v>
          </cell>
          <cell r="C441" t="str">
            <v>БР</v>
          </cell>
          <cell r="D441">
            <v>663</v>
          </cell>
        </row>
        <row r="442">
          <cell r="A442">
            <v>100587</v>
          </cell>
          <cell r="B442" t="str">
            <v>РАЗЕДИНИТЕЛ ЗАКРИТ МОНТАЖ РМЗК 20/400</v>
          </cell>
          <cell r="C442" t="str">
            <v>БР</v>
          </cell>
          <cell r="D442">
            <v>431</v>
          </cell>
        </row>
        <row r="443">
          <cell r="A443">
            <v>100571</v>
          </cell>
          <cell r="B443" t="str">
            <v>РАЗЕДИНИТЕЛ ЗАКРИТ МОНТАЖ РМЗК 20/630</v>
          </cell>
          <cell r="C443" t="str">
            <v>БР</v>
          </cell>
          <cell r="D443">
            <v>452.92</v>
          </cell>
        </row>
        <row r="444">
          <cell r="A444">
            <v>100586</v>
          </cell>
          <cell r="B444" t="str">
            <v>РАЗЕДИНИТЕЛ ЗАКРИТ МОНТАЖ РМЗК 10/630</v>
          </cell>
          <cell r="C444" t="str">
            <v>БР</v>
          </cell>
          <cell r="D444">
            <v>422</v>
          </cell>
        </row>
        <row r="445">
          <cell r="A445">
            <v>100580</v>
          </cell>
          <cell r="B445" t="str">
            <v>РАЗЕДИНИТЕЛ ЗАКРИТ МОНТАЖ РМ 20/400</v>
          </cell>
          <cell r="C445" t="str">
            <v>БР</v>
          </cell>
          <cell r="D445">
            <v>328</v>
          </cell>
        </row>
        <row r="446">
          <cell r="A446">
            <v>100581</v>
          </cell>
          <cell r="B446" t="str">
            <v>РАЗЕДИНИТЕЛ ЗАКРИТ МОНТАЖ РМ 20/630</v>
          </cell>
          <cell r="C446" t="str">
            <v>БР</v>
          </cell>
          <cell r="D446">
            <v>352</v>
          </cell>
        </row>
        <row r="447">
          <cell r="A447">
            <v>100575</v>
          </cell>
          <cell r="B447" t="str">
            <v>РАЗЕДИНИТЕЛ ЗАКРИТ МОНТАЖ РМ 10/400</v>
          </cell>
          <cell r="C447" t="str">
            <v>БР</v>
          </cell>
          <cell r="D447">
            <v>277</v>
          </cell>
        </row>
        <row r="448">
          <cell r="A448">
            <v>100608</v>
          </cell>
          <cell r="B448" t="str">
            <v>СИСТЕМА КОНТАКТНА ЗА РОС</v>
          </cell>
          <cell r="C448" t="str">
            <v>БР</v>
          </cell>
          <cell r="D448">
            <v>165.51</v>
          </cell>
        </row>
        <row r="449">
          <cell r="A449">
            <v>100607</v>
          </cell>
          <cell r="B449" t="str">
            <v>СИСТЕМА КОНТАКТНА ЗА РОМ</v>
          </cell>
          <cell r="C449" t="str">
            <v>БР</v>
          </cell>
          <cell r="D449">
            <v>185.76</v>
          </cell>
        </row>
        <row r="450">
          <cell r="A450">
            <v>100606</v>
          </cell>
          <cell r="B450" t="str">
            <v>СИСТЕМА КОНТАКТНА ЗА РМЗ и РМ</v>
          </cell>
          <cell r="C450" t="str">
            <v>БР</v>
          </cell>
          <cell r="D450">
            <v>122.24</v>
          </cell>
        </row>
        <row r="451">
          <cell r="A451">
            <v>100602</v>
          </cell>
          <cell r="B451" t="str">
            <v>РЕЙКА /ЩАНГА/ ЗА РОМ</v>
          </cell>
          <cell r="C451" t="str">
            <v>БР</v>
          </cell>
          <cell r="D451">
            <v>20.68</v>
          </cell>
        </row>
        <row r="452">
          <cell r="A452">
            <v>100601</v>
          </cell>
          <cell r="B452" t="str">
            <v>РЕЙКА /ЩАНГА/ ЗА РМ 20КВ</v>
          </cell>
          <cell r="C452" t="str">
            <v>БР</v>
          </cell>
          <cell r="D452">
            <v>8.4499999999999993</v>
          </cell>
        </row>
        <row r="453">
          <cell r="A453">
            <v>100600</v>
          </cell>
          <cell r="B453" t="str">
            <v>РЕЙКА /ЩАНГА/ ЗА РМ 10КВ</v>
          </cell>
          <cell r="C453" t="str">
            <v>БР</v>
          </cell>
          <cell r="D453">
            <v>4.99</v>
          </cell>
        </row>
        <row r="454">
          <cell r="A454">
            <v>100982</v>
          </cell>
          <cell r="B454" t="str">
            <v>ТРАНСФ. НАПРЕЖЕНОВ СУХ 10КВ ЛИНЕЙНО НАПР</v>
          </cell>
          <cell r="C454" t="str">
            <v>БР</v>
          </cell>
          <cell r="D454">
            <v>469.68</v>
          </cell>
        </row>
        <row r="455">
          <cell r="A455">
            <v>100983</v>
          </cell>
          <cell r="B455" t="str">
            <v>ТРАНСФ. НАПРЕЖЕНОВ СУХ 10КВ ФАЗНО НАПРЕЖ</v>
          </cell>
          <cell r="C455" t="str">
            <v>БР</v>
          </cell>
          <cell r="D455">
            <v>539.74</v>
          </cell>
        </row>
        <row r="456">
          <cell r="A456">
            <v>100984</v>
          </cell>
          <cell r="B456" t="str">
            <v>ТРАНСФ. НАПРЕЖЕНОВ СУХ 20КВ ЛИНЕЙНО НАПР</v>
          </cell>
          <cell r="C456" t="str">
            <v>БР</v>
          </cell>
          <cell r="D456">
            <v>631.66999999999996</v>
          </cell>
        </row>
        <row r="457">
          <cell r="A457">
            <v>100985</v>
          </cell>
          <cell r="B457" t="str">
            <v>ТРАНСФ. НАПРЕЖЕНОВ СУХ 20КВ ФАЗНО НАПРЕЖ 2 НАМ.</v>
          </cell>
          <cell r="C457" t="str">
            <v>БР</v>
          </cell>
          <cell r="D457">
            <v>522.52</v>
          </cell>
        </row>
        <row r="458">
          <cell r="A458">
            <v>102758</v>
          </cell>
          <cell r="B458" t="str">
            <v>ТРАНСФ. НАПРЕЖЕНОВ СУХ 20КВ ФАЗНО НАПРЕЖ 3 НАМ.</v>
          </cell>
          <cell r="C458" t="str">
            <v>БР</v>
          </cell>
          <cell r="D458">
            <v>558</v>
          </cell>
        </row>
        <row r="459">
          <cell r="A459">
            <v>100326</v>
          </cell>
          <cell r="B459" t="str">
            <v>ТРАНСФ. ТОКОВ 20КВ СУХ ДИРЕКТЕН 1000/5/5</v>
          </cell>
          <cell r="C459" t="str">
            <v>БР</v>
          </cell>
          <cell r="D459">
            <v>532.16999999999996</v>
          </cell>
        </row>
        <row r="460">
          <cell r="A460">
            <v>100336</v>
          </cell>
          <cell r="B460" t="str">
            <v>ТРАНСФ. ТОКОВ 20КВ СУХ ДИРЕКТЕН 600/5/5</v>
          </cell>
          <cell r="C460" t="str">
            <v>БР</v>
          </cell>
          <cell r="D460">
            <v>429.66</v>
          </cell>
        </row>
        <row r="461">
          <cell r="A461">
            <v>100332</v>
          </cell>
          <cell r="B461" t="str">
            <v>ТРАНСФ. ТОКОВ 20КВ СУХ ДИРЕКТЕН 300/5/5</v>
          </cell>
          <cell r="C461" t="str">
            <v>БР</v>
          </cell>
          <cell r="D461">
            <v>475.98</v>
          </cell>
        </row>
        <row r="462">
          <cell r="A462">
            <v>100330</v>
          </cell>
          <cell r="B462" t="str">
            <v>ТРАНСФ. ТОКОВ 20КВ СУХ ДИРЕКТЕН 200/5/5</v>
          </cell>
          <cell r="C462" t="str">
            <v>БР</v>
          </cell>
          <cell r="D462">
            <v>442</v>
          </cell>
        </row>
        <row r="463">
          <cell r="A463">
            <v>100328</v>
          </cell>
          <cell r="B463" t="str">
            <v>ТРАНСФ. ТОКОВ 20КВ СУХ ДИРЕКТЕН 150/5/5</v>
          </cell>
          <cell r="C463" t="str">
            <v>БР</v>
          </cell>
          <cell r="D463">
            <v>478.36</v>
          </cell>
        </row>
        <row r="464">
          <cell r="A464">
            <v>100325</v>
          </cell>
          <cell r="B464" t="str">
            <v>ТРАНСФ. ТОКОВ 20КВ СУХ ДИРЕКТЕН 100/5/5</v>
          </cell>
          <cell r="C464" t="str">
            <v>БР</v>
          </cell>
          <cell r="D464">
            <v>494.69</v>
          </cell>
        </row>
        <row r="465">
          <cell r="A465">
            <v>100338</v>
          </cell>
          <cell r="B465" t="str">
            <v>ТРАНСФ. ТОКОВ 20КВ СУХ ДИРЕКТЕН 75/5/5</v>
          </cell>
          <cell r="C465" t="str">
            <v>БР</v>
          </cell>
          <cell r="D465">
            <v>556.88</v>
          </cell>
        </row>
        <row r="466">
          <cell r="A466">
            <v>100334</v>
          </cell>
          <cell r="B466" t="str">
            <v>ТРАНСФ. ТОКОВ 20КВ СУХ ДИРЕКТЕН 50/5/5</v>
          </cell>
          <cell r="C466" t="str">
            <v>БР</v>
          </cell>
          <cell r="D466">
            <v>502.82</v>
          </cell>
        </row>
        <row r="467">
          <cell r="A467">
            <v>100331</v>
          </cell>
          <cell r="B467" t="str">
            <v>ТРАНСФ. ТОКОВ 20КВ СУХ ДИРЕКТЕН 30/5/5</v>
          </cell>
          <cell r="C467" t="str">
            <v>БР</v>
          </cell>
          <cell r="D467">
            <v>518.25</v>
          </cell>
        </row>
        <row r="468">
          <cell r="A468">
            <v>100329</v>
          </cell>
          <cell r="B468" t="str">
            <v>ТРАНСФ. ТОКОВ 20КВ СУХ ДИРЕКТЕН 20/5/5</v>
          </cell>
          <cell r="C468" t="str">
            <v>БР</v>
          </cell>
          <cell r="D468">
            <v>501.15</v>
          </cell>
        </row>
        <row r="469">
          <cell r="A469">
            <v>101869</v>
          </cell>
          <cell r="B469" t="str">
            <v>ТРАНСФ. ТОКОВ 20КВ СУХ ДИРЕКТЕН 15/5/5</v>
          </cell>
          <cell r="C469" t="str">
            <v>БР</v>
          </cell>
          <cell r="D469">
            <v>478</v>
          </cell>
        </row>
        <row r="470">
          <cell r="A470">
            <v>102757</v>
          </cell>
          <cell r="B470" t="str">
            <v>ТРАНСФ. ТОКОВ 20КВ ДИРЕКТЕН 2500/5/5/5</v>
          </cell>
          <cell r="C470" t="str">
            <v>БР</v>
          </cell>
          <cell r="D470">
            <v>722</v>
          </cell>
        </row>
        <row r="471">
          <cell r="A471">
            <v>102756</v>
          </cell>
          <cell r="B471" t="str">
            <v>ТРАНСФ. ТОКОВ 20КВ ДИРЕКТЕН 2000/5/5/5</v>
          </cell>
          <cell r="C471" t="str">
            <v>БР</v>
          </cell>
          <cell r="D471">
            <v>648</v>
          </cell>
        </row>
        <row r="472">
          <cell r="A472">
            <v>102755</v>
          </cell>
          <cell r="B472" t="str">
            <v>ТРАНСФ. ТОКОВ 20КВ ДИРЕКТЕН 1600/5/5/5</v>
          </cell>
          <cell r="C472" t="str">
            <v>БР</v>
          </cell>
          <cell r="D472">
            <v>612</v>
          </cell>
        </row>
        <row r="473">
          <cell r="A473">
            <v>102754</v>
          </cell>
          <cell r="B473" t="str">
            <v>ТРАНСФ. ТОКОВ 20КВ ДИРЕКТЕН 1250/5/5/5</v>
          </cell>
          <cell r="C473" t="str">
            <v>БР</v>
          </cell>
          <cell r="D473">
            <v>501</v>
          </cell>
        </row>
        <row r="474">
          <cell r="A474">
            <v>100339</v>
          </cell>
          <cell r="B474" t="str">
            <v>ТРАНСФ. ТОКОВ 20КВ ДИРЕКТЕН 1000/5/5/5</v>
          </cell>
          <cell r="C474" t="str">
            <v>БР</v>
          </cell>
          <cell r="D474">
            <v>502</v>
          </cell>
        </row>
        <row r="475">
          <cell r="A475">
            <v>100327</v>
          </cell>
          <cell r="B475" t="str">
            <v>ТРАНСФ ТОКОВ 20КВ СУХ ДИРЕКТЕН 600/5/5/5</v>
          </cell>
          <cell r="C475" t="str">
            <v>БР</v>
          </cell>
          <cell r="D475">
            <v>0</v>
          </cell>
        </row>
        <row r="476">
          <cell r="A476">
            <v>100323</v>
          </cell>
          <cell r="B476" t="str">
            <v>ТРАНСФ ТОКОВ 20КВ СУХ ДИРЕКТЕН 300/5/5/5</v>
          </cell>
          <cell r="C476" t="str">
            <v>БР</v>
          </cell>
          <cell r="D476">
            <v>810</v>
          </cell>
        </row>
        <row r="477">
          <cell r="A477">
            <v>100322</v>
          </cell>
          <cell r="B477" t="str">
            <v>ТРАНСФ ТОКОВ 20КВ СУХ ДИРЕКТЕН 200/5/5/5</v>
          </cell>
          <cell r="C477" t="str">
            <v>БР</v>
          </cell>
          <cell r="D477">
            <v>820</v>
          </cell>
        </row>
        <row r="478">
          <cell r="A478">
            <v>100321</v>
          </cell>
          <cell r="B478" t="str">
            <v>ТРАНСФ ТОКОВ 20КВ СУХ ДИРЕКТЕН 150/5/5/5</v>
          </cell>
          <cell r="C478" t="str">
            <v>БР</v>
          </cell>
          <cell r="D478">
            <v>840</v>
          </cell>
        </row>
        <row r="479">
          <cell r="A479">
            <v>100320</v>
          </cell>
          <cell r="B479" t="str">
            <v>ТРАНСФ ТОКОВ 20КВ СУХ ДИРЕКТЕН 100/5/5/5</v>
          </cell>
          <cell r="C479" t="str">
            <v>БР</v>
          </cell>
          <cell r="D479">
            <v>860</v>
          </cell>
        </row>
        <row r="480">
          <cell r="A480">
            <v>100318</v>
          </cell>
          <cell r="B480" t="str">
            <v>ТРАНСФ. ТОКОВ 20КВ СУХ ДИРЕКТЕН 75/5/5/5</v>
          </cell>
          <cell r="C480" t="str">
            <v>БР</v>
          </cell>
          <cell r="D480">
            <v>548</v>
          </cell>
        </row>
        <row r="481">
          <cell r="A481">
            <v>100317</v>
          </cell>
          <cell r="B481" t="str">
            <v>ТРАНСФ. ТОКОВ 20КВ СУХ ДИРЕКТЕН 50/5/5/5</v>
          </cell>
          <cell r="C481" t="str">
            <v>БР</v>
          </cell>
          <cell r="D481">
            <v>548</v>
          </cell>
        </row>
        <row r="482">
          <cell r="A482">
            <v>100314</v>
          </cell>
          <cell r="B482" t="str">
            <v>ТРАНСФ. ТОКОВ 20КВ СУХ ДИРЕКТЕН 30/5/5/5</v>
          </cell>
          <cell r="C482" t="str">
            <v>БР</v>
          </cell>
          <cell r="D482">
            <v>910</v>
          </cell>
        </row>
        <row r="483">
          <cell r="A483">
            <v>100312</v>
          </cell>
          <cell r="B483" t="str">
            <v>ТРАНСФ. ТОКОВ 20КВ СУХ ДИРЕКТЕН 20/5/5/5</v>
          </cell>
          <cell r="C483" t="str">
            <v>БР</v>
          </cell>
          <cell r="D483">
            <v>920</v>
          </cell>
        </row>
        <row r="484">
          <cell r="A484">
            <v>100310</v>
          </cell>
          <cell r="B484" t="str">
            <v>ТРАНСФ. ТОКОВ 20КВ СУХ ДИРЕКТЕН 15/5/5/5</v>
          </cell>
          <cell r="C484" t="str">
            <v>БР</v>
          </cell>
          <cell r="D484">
            <v>334.05</v>
          </cell>
        </row>
        <row r="485">
          <cell r="A485">
            <v>101864</v>
          </cell>
          <cell r="B485" t="str">
            <v>ТРАНСФОРМАТОР ТОКОВ НН ПРОХОДЕН 1500/5</v>
          </cell>
          <cell r="C485" t="str">
            <v>БР</v>
          </cell>
          <cell r="D485">
            <v>30.04</v>
          </cell>
        </row>
        <row r="486">
          <cell r="A486">
            <v>100298</v>
          </cell>
          <cell r="B486" t="str">
            <v>ТРАНСФОРМАТОР ТОКОВ НН ПРОХОДЕН 1000/5</v>
          </cell>
          <cell r="C486" t="str">
            <v>БР</v>
          </cell>
          <cell r="D486">
            <v>30</v>
          </cell>
        </row>
        <row r="487">
          <cell r="A487">
            <v>100306</v>
          </cell>
          <cell r="B487" t="str">
            <v>ТРАНСФОРМАТОР ТОКОВ НН ПРОХОДЕН 600/5</v>
          </cell>
          <cell r="C487" t="str">
            <v>БР</v>
          </cell>
          <cell r="D487">
            <v>30.42</v>
          </cell>
        </row>
        <row r="488">
          <cell r="A488">
            <v>100304</v>
          </cell>
          <cell r="B488" t="str">
            <v>ТРАНСФОРМАТОР ТОКОВ НН ПРОХОДЕН 400/5</v>
          </cell>
          <cell r="C488" t="str">
            <v>БР</v>
          </cell>
          <cell r="D488">
            <v>30.1</v>
          </cell>
        </row>
        <row r="489">
          <cell r="A489">
            <v>100303</v>
          </cell>
          <cell r="B489" t="str">
            <v>ТРАНСФОРМАТОР ТОКОВ НН ПРОХОДЕН 300/5</v>
          </cell>
          <cell r="C489" t="str">
            <v>БР</v>
          </cell>
          <cell r="D489">
            <v>30</v>
          </cell>
        </row>
        <row r="490">
          <cell r="A490">
            <v>100301</v>
          </cell>
          <cell r="B490" t="str">
            <v>ТРАНСФОРМАТОР ТОКОВ НН ПРОХОДЕН 200/5</v>
          </cell>
          <cell r="C490" t="str">
            <v>БР</v>
          </cell>
          <cell r="D490">
            <v>30</v>
          </cell>
        </row>
        <row r="491">
          <cell r="A491">
            <v>100300</v>
          </cell>
          <cell r="B491" t="str">
            <v>ТРАНСФОРМАТОР ТОКОВ НН ПРОХОДЕН 150/5</v>
          </cell>
          <cell r="C491" t="str">
            <v>БР</v>
          </cell>
          <cell r="D491">
            <v>30.99</v>
          </cell>
        </row>
        <row r="492">
          <cell r="A492">
            <v>100297</v>
          </cell>
          <cell r="B492" t="str">
            <v>ТРАНСФОРМАТОР ТОКОВ НН ПРОХОДЕН 100/5</v>
          </cell>
          <cell r="C492" t="str">
            <v>БР</v>
          </cell>
          <cell r="D492">
            <v>31.29</v>
          </cell>
        </row>
        <row r="493">
          <cell r="A493">
            <v>100272</v>
          </cell>
          <cell r="B493" t="str">
            <v>МАСЛО ТРАНСФОРМАТОРНО СВЕЖО</v>
          </cell>
          <cell r="C493" t="str">
            <v>Л</v>
          </cell>
          <cell r="D493">
            <v>2.85</v>
          </cell>
        </row>
        <row r="494">
          <cell r="A494">
            <v>100278</v>
          </cell>
          <cell r="B494" t="str">
            <v>ТРАНСФОРМАТОР МАСЛЕН ХЕРМЕТИЧЕН 100/20</v>
          </cell>
          <cell r="C494" t="str">
            <v>БР</v>
          </cell>
          <cell r="D494">
            <v>4987.13</v>
          </cell>
        </row>
        <row r="495">
          <cell r="A495">
            <v>100279</v>
          </cell>
          <cell r="B495" t="str">
            <v>ТРАНСФОРМАТОР МАСЛЕН ХЕРМЕТИЧЕН 250/20</v>
          </cell>
          <cell r="C495" t="str">
            <v>БР</v>
          </cell>
          <cell r="D495">
            <v>7512.62</v>
          </cell>
        </row>
        <row r="496">
          <cell r="A496">
            <v>101595</v>
          </cell>
          <cell r="B496" t="str">
            <v>ТРАНСФОРМАТОР МАСЛЕН ХЕРМЕТИЧЕН 400/20</v>
          </cell>
          <cell r="C496" t="str">
            <v>БР</v>
          </cell>
          <cell r="D496">
            <v>9588.2099999999991</v>
          </cell>
        </row>
        <row r="497">
          <cell r="A497">
            <v>101565</v>
          </cell>
          <cell r="B497" t="str">
            <v>ТРАНСФОРМАТОР МАСЛЕН ХЕРМЕТИЧЕН 630/20</v>
          </cell>
          <cell r="C497" t="str">
            <v>БР</v>
          </cell>
          <cell r="D497">
            <v>13729.4</v>
          </cell>
        </row>
        <row r="498">
          <cell r="A498">
            <v>100281</v>
          </cell>
          <cell r="B498" t="str">
            <v>ТРАНСФОРМАТОР МАСЛЕН ХЕРМЕТИЧЕН 1000/20</v>
          </cell>
          <cell r="C498" t="str">
            <v>БР</v>
          </cell>
          <cell r="D498">
            <v>18285.580000000002</v>
          </cell>
        </row>
        <row r="499">
          <cell r="A499">
            <v>100277</v>
          </cell>
          <cell r="B499" t="str">
            <v>ТРАНСФОРМАТОР МАСЛЕН ХЕРМЕТИЧ. 100/20/10</v>
          </cell>
          <cell r="C499" t="str">
            <v>БР</v>
          </cell>
          <cell r="D499">
            <v>5307.9</v>
          </cell>
        </row>
        <row r="500">
          <cell r="A500">
            <v>101938</v>
          </cell>
          <cell r="B500" t="str">
            <v>ТРАНСФОРМАТОР МАСЛЕН ХЕРМЕТИЧ. 250/10/20</v>
          </cell>
          <cell r="C500" t="str">
            <v>БР</v>
          </cell>
          <cell r="D500">
            <v>9096.64</v>
          </cell>
        </row>
        <row r="501">
          <cell r="A501">
            <v>101939</v>
          </cell>
          <cell r="B501" t="str">
            <v>ТРАНСФОРМАТОР МАСЛЕН ХЕРМЕТИЧ. 400/10/20</v>
          </cell>
          <cell r="C501" t="str">
            <v>БР</v>
          </cell>
          <cell r="D501">
            <v>11332.39</v>
          </cell>
        </row>
        <row r="502">
          <cell r="A502">
            <v>101940</v>
          </cell>
          <cell r="B502" t="str">
            <v>ТРАНСФОРМАТОР МАСЛЕН ХЕРМЕТИЧ. 630/10/20</v>
          </cell>
          <cell r="C502" t="str">
            <v>БР</v>
          </cell>
          <cell r="D502">
            <v>15833.07</v>
          </cell>
        </row>
        <row r="503">
          <cell r="A503">
            <v>101941</v>
          </cell>
          <cell r="B503" t="str">
            <v>ТРАНСФОРМАТОР МАСЛЕН ХЕРМЕТИЧ 1000/10/20</v>
          </cell>
          <cell r="C503" t="str">
            <v>БР</v>
          </cell>
          <cell r="D503">
            <v>19523.490000000002</v>
          </cell>
        </row>
        <row r="504">
          <cell r="A504">
            <v>101593</v>
          </cell>
          <cell r="B504" t="str">
            <v>ТРАНСФОРМАТОР  СУХ 250/20/0.4</v>
          </cell>
          <cell r="C504" t="str">
            <v>БР</v>
          </cell>
          <cell r="D504">
            <v>6925.44</v>
          </cell>
        </row>
        <row r="505">
          <cell r="A505">
            <v>101952</v>
          </cell>
          <cell r="B505" t="str">
            <v>ТРАНСФОРМАТОР  СУХ 400/20/0.4</v>
          </cell>
          <cell r="C505" t="str">
            <v>БР</v>
          </cell>
          <cell r="D505">
            <v>14778.3</v>
          </cell>
        </row>
        <row r="506">
          <cell r="A506">
            <v>101953</v>
          </cell>
          <cell r="B506" t="str">
            <v>ТРАНСФОРМАТОР  СУХ 630/20/0.4</v>
          </cell>
          <cell r="C506" t="str">
            <v>БР</v>
          </cell>
          <cell r="D506">
            <v>21405.5</v>
          </cell>
        </row>
        <row r="507">
          <cell r="A507">
            <v>101954</v>
          </cell>
          <cell r="B507" t="str">
            <v>ТРАНСФОРМАТОР  СУХ 1000/20/0.4</v>
          </cell>
          <cell r="C507" t="str">
            <v>БР</v>
          </cell>
          <cell r="D507">
            <v>25789.26</v>
          </cell>
        </row>
        <row r="508">
          <cell r="A508">
            <v>101786</v>
          </cell>
          <cell r="B508" t="str">
            <v>ТРАНСФОРМАТОР  СУХ 250/20/10/0.4</v>
          </cell>
          <cell r="C508" t="str">
            <v>БР</v>
          </cell>
          <cell r="D508">
            <v>4535.68</v>
          </cell>
        </row>
        <row r="509">
          <cell r="A509">
            <v>101951</v>
          </cell>
          <cell r="B509" t="str">
            <v>ТРАНСФОРМАТОР  СУХ 400/20/10/0.4</v>
          </cell>
          <cell r="C509" t="str">
            <v>БР</v>
          </cell>
          <cell r="D509">
            <v>16526.12</v>
          </cell>
        </row>
        <row r="510">
          <cell r="A510">
            <v>101787</v>
          </cell>
          <cell r="B510" t="str">
            <v>ТРАНСФОРМАТОР  СУХ 630/20/10/0.4</v>
          </cell>
          <cell r="C510" t="str">
            <v>БР</v>
          </cell>
          <cell r="D510">
            <v>20238.16</v>
          </cell>
        </row>
        <row r="511">
          <cell r="A511">
            <v>101789</v>
          </cell>
          <cell r="B511" t="str">
            <v>ТРАНСФОРМАТОР  СУХ 1000/20/10/0.4</v>
          </cell>
          <cell r="C511" t="str">
            <v>БР</v>
          </cell>
          <cell r="D511">
            <v>26341.51</v>
          </cell>
        </row>
        <row r="512">
          <cell r="A512">
            <v>100362</v>
          </cell>
          <cell r="B512" t="str">
            <v>СИСТЕМА ЗА ОХЛАЖДАНЕ НА СУХ ТМ 250 КВА</v>
          </cell>
          <cell r="C512" t="str">
            <v>БР</v>
          </cell>
          <cell r="D512">
            <v>0</v>
          </cell>
        </row>
        <row r="513">
          <cell r="A513">
            <v>100361</v>
          </cell>
          <cell r="B513" t="str">
            <v>СИСТЕМА ЗА ОХЛАЖДАНЕ НА СУХ ТМ 400 КВА</v>
          </cell>
          <cell r="C513" t="str">
            <v>БР</v>
          </cell>
          <cell r="D513">
            <v>1600</v>
          </cell>
        </row>
        <row r="514">
          <cell r="A514">
            <v>100433</v>
          </cell>
          <cell r="B514" t="str">
            <v>СИСТЕМА ЗА ОХЛАЖДАНЕ НА СУХ ТМ 630 КВА</v>
          </cell>
          <cell r="C514" t="str">
            <v>БР</v>
          </cell>
          <cell r="D514">
            <v>1600</v>
          </cell>
        </row>
        <row r="515">
          <cell r="A515">
            <v>100282</v>
          </cell>
          <cell r="B515" t="str">
            <v>СИСТЕМА ЗА ОХЛАЖДАНЕ НА СУХ ТМ 1000 КВА</v>
          </cell>
          <cell r="C515" t="str">
            <v>БР</v>
          </cell>
          <cell r="D515">
            <v>1600</v>
          </cell>
        </row>
        <row r="516">
          <cell r="A516">
            <v>101592</v>
          </cell>
          <cell r="B516" t="str">
            <v>УПРАВЛЕНИЕ НА СИСТЕМА ЗА ОХЛ. НА СУХ ТМ</v>
          </cell>
          <cell r="C516" t="str">
            <v>БР</v>
          </cell>
          <cell r="D516">
            <v>1450</v>
          </cell>
        </row>
        <row r="517">
          <cell r="A517">
            <v>101426</v>
          </cell>
          <cell r="B517" t="str">
            <v>ТРЪБА ГЪВКАВА PVC/PE-HD Ф 25 ММ /ВЪНШЕН/</v>
          </cell>
          <cell r="C517" t="str">
            <v>М</v>
          </cell>
          <cell r="D517">
            <v>0.3</v>
          </cell>
        </row>
        <row r="518">
          <cell r="A518">
            <v>101427</v>
          </cell>
          <cell r="B518" t="str">
            <v>ТРЪБА ГЪВКАВА PVC/PE-HD Ф 32 ММ /ВЪНШЕН/</v>
          </cell>
          <cell r="C518" t="str">
            <v>М</v>
          </cell>
          <cell r="D518">
            <v>0.41</v>
          </cell>
        </row>
        <row r="519">
          <cell r="A519">
            <v>101424</v>
          </cell>
          <cell r="B519" t="str">
            <v>ТРЪБА ГЪВКАВА PVC/PE-HD Ф 65 ММ</v>
          </cell>
          <cell r="C519" t="str">
            <v>М</v>
          </cell>
          <cell r="D519">
            <v>1.45</v>
          </cell>
        </row>
        <row r="520">
          <cell r="A520">
            <v>101650</v>
          </cell>
          <cell r="B520" t="str">
            <v>ТРЪБА ГЪВКАВА PVC/PE-HD Ф 110 ММ</v>
          </cell>
          <cell r="C520" t="str">
            <v>М</v>
          </cell>
          <cell r="D520">
            <v>2.0499999999999998</v>
          </cell>
        </row>
        <row r="521">
          <cell r="A521">
            <v>101879</v>
          </cell>
          <cell r="B521" t="str">
            <v>ТРЪБА ГЪВКАВА PVC/PE-HD Ф 140 ММ</v>
          </cell>
          <cell r="C521" t="str">
            <v>М</v>
          </cell>
          <cell r="D521">
            <v>3.4</v>
          </cell>
        </row>
        <row r="522">
          <cell r="A522">
            <v>101428</v>
          </cell>
          <cell r="B522" t="str">
            <v>ТРЪБА ТВЪРДА PVC-U Ф 110 ММ. 6 М</v>
          </cell>
          <cell r="C522" t="str">
            <v>БР</v>
          </cell>
          <cell r="D522">
            <v>16.100000000000001</v>
          </cell>
        </row>
        <row r="523">
          <cell r="A523">
            <v>101429</v>
          </cell>
          <cell r="B523" t="str">
            <v>ТРЪБА ТВЪРДА PVC-U Ф 140 ММ. 6 М</v>
          </cell>
          <cell r="C523" t="str">
            <v>БР</v>
          </cell>
          <cell r="D523">
            <v>23.73</v>
          </cell>
        </row>
        <row r="524">
          <cell r="A524">
            <v>100430</v>
          </cell>
          <cell r="B524" t="str">
            <v>ТАБЛО-ТРАНСФОРМАТОР МЕТАЛНО ТМ 100kVA</v>
          </cell>
          <cell r="C524" t="str">
            <v>БР</v>
          </cell>
          <cell r="D524">
            <v>128.91999999999999</v>
          </cell>
        </row>
        <row r="525">
          <cell r="A525">
            <v>101562</v>
          </cell>
          <cell r="B525" t="str">
            <v>БКТП МОНОЛИТЕН ТИП 1. 1х1000kVA</v>
          </cell>
          <cell r="C525" t="str">
            <v>БР</v>
          </cell>
          <cell r="D525">
            <v>33950</v>
          </cell>
        </row>
        <row r="526">
          <cell r="A526">
            <v>100615</v>
          </cell>
          <cell r="B526" t="str">
            <v>БКТП МОНОЛИТЕН ТИП 2. 2х1000kVA</v>
          </cell>
          <cell r="C526" t="str">
            <v>БР</v>
          </cell>
          <cell r="D526">
            <v>0</v>
          </cell>
        </row>
        <row r="527">
          <cell r="B527" t="str">
            <v>ДОСТАВКА НА БКТПм 20/0,4КV 1Х630КVА</v>
          </cell>
          <cell r="C527" t="str">
            <v>БР</v>
          </cell>
          <cell r="D527">
            <v>0</v>
          </cell>
        </row>
        <row r="528">
          <cell r="B528" t="str">
            <v>ДОСТАВКА НА БКТПм 20/0,4КV 2Х630КVА</v>
          </cell>
          <cell r="C528" t="str">
            <v>БР</v>
          </cell>
          <cell r="D528">
            <v>0</v>
          </cell>
        </row>
        <row r="529">
          <cell r="A529">
            <v>101532</v>
          </cell>
          <cell r="B529" t="str">
            <v>БКТП ПАНЕЛЕН ТИП 1. 1х1000kVA</v>
          </cell>
          <cell r="C529" t="str">
            <v>БР</v>
          </cell>
          <cell r="D529">
            <v>128.18</v>
          </cell>
        </row>
        <row r="530">
          <cell r="A530">
            <v>101531</v>
          </cell>
          <cell r="B530" t="str">
            <v>БКТП ПАНЕЛЕН ТИП 2. 2х1000kVA</v>
          </cell>
          <cell r="C530" t="str">
            <v>БР</v>
          </cell>
          <cell r="D530">
            <v>75</v>
          </cell>
        </row>
        <row r="531">
          <cell r="A531">
            <v>101533</v>
          </cell>
          <cell r="B531" t="str">
            <v>КРУ ТИП 1 ЕЛЕГАЗОВО</v>
          </cell>
          <cell r="C531" t="str">
            <v>БР</v>
          </cell>
          <cell r="D531">
            <v>9031</v>
          </cell>
        </row>
        <row r="532">
          <cell r="A532">
            <v>100434</v>
          </cell>
          <cell r="B532" t="str">
            <v>КРУ ТИП 2 ЕЛЕГАЗОВО</v>
          </cell>
          <cell r="C532" t="str">
            <v>БР</v>
          </cell>
          <cell r="D532">
            <v>12172</v>
          </cell>
        </row>
        <row r="533">
          <cell r="A533">
            <v>100618</v>
          </cell>
          <cell r="B533" t="str">
            <v>КРУ. МОДУЛ ВХОД ИЗХОД ЗА РАЗШИРЕНИЕ ЕЛЕГ</v>
          </cell>
          <cell r="C533" t="str">
            <v>БР</v>
          </cell>
          <cell r="D533">
            <v>3302</v>
          </cell>
        </row>
        <row r="534">
          <cell r="B534" t="str">
            <v>ДОСТАВКА НА БКТПпанелно 20/0,4КV 1Х630КV</v>
          </cell>
          <cell r="C534" t="str">
            <v>БР</v>
          </cell>
          <cell r="D534">
            <v>0</v>
          </cell>
        </row>
        <row r="535">
          <cell r="B535" t="str">
            <v>ДОСТАВКА НА БКТПпанелно 20/0,4КV 2Х630КV</v>
          </cell>
          <cell r="C535" t="str">
            <v>БР</v>
          </cell>
          <cell r="D535">
            <v>0</v>
          </cell>
        </row>
        <row r="536">
          <cell r="A536">
            <v>101806</v>
          </cell>
          <cell r="B536" t="str">
            <v>ЗАЩИТА РЕЛЕЙНА ИЗВОД ПОДСТАНЦ. GENERAL E</v>
          </cell>
          <cell r="C536" t="str">
            <v>БР</v>
          </cell>
          <cell r="D536">
            <v>0</v>
          </cell>
        </row>
        <row r="537">
          <cell r="A537">
            <v>101061</v>
          </cell>
          <cell r="B537" t="str">
            <v>ЗАЩИТА РЕЛЕЙНА ИЗВОД ПОДСТАНЦ. SCHNEIDER</v>
          </cell>
          <cell r="C537" t="str">
            <v>БР</v>
          </cell>
          <cell r="D537">
            <v>6198.78</v>
          </cell>
        </row>
        <row r="538">
          <cell r="A538">
            <v>101062</v>
          </cell>
          <cell r="B538" t="str">
            <v>ЗАЩИТА РЕЛЕЙНА ИЗВОД ПОДСТАНЦИЯ SIEMENS</v>
          </cell>
          <cell r="C538" t="str">
            <v>БР</v>
          </cell>
          <cell r="D538">
            <v>7461.49</v>
          </cell>
        </row>
        <row r="539">
          <cell r="A539">
            <v>100682</v>
          </cell>
          <cell r="B539" t="str">
            <v>РАЗРЯДНИК МЕТАЛНООКИСЕН ВЕНТ.ОТВОД 110КВ</v>
          </cell>
          <cell r="C539" t="str">
            <v>БР</v>
          </cell>
          <cell r="D539">
            <v>1329.96</v>
          </cell>
        </row>
        <row r="540">
          <cell r="A540">
            <v>100981</v>
          </cell>
          <cell r="B540" t="str">
            <v>ТРАНСФОР. НАПРЕЖ. 123КВ 110000V3/3Х100V3</v>
          </cell>
          <cell r="C540" t="str">
            <v>БР</v>
          </cell>
          <cell r="D540">
            <v>7773.73</v>
          </cell>
        </row>
        <row r="541">
          <cell r="A541">
            <v>100324</v>
          </cell>
          <cell r="B541" t="str">
            <v>ТРАНСФОРМАТОР ТОКОВ 123КВ 4х200/5/5/5/5</v>
          </cell>
          <cell r="C541" t="str">
            <v>БР</v>
          </cell>
          <cell r="D541">
            <v>8071.97</v>
          </cell>
        </row>
        <row r="542">
          <cell r="A542">
            <v>100355</v>
          </cell>
          <cell r="B542" t="str">
            <v>СЪПРОТИВЛЕНИЕ АКТИВНО 20КВ</v>
          </cell>
          <cell r="C542" t="str">
            <v>БР</v>
          </cell>
          <cell r="D542">
            <v>9250</v>
          </cell>
        </row>
        <row r="543">
          <cell r="A543">
            <v>101666</v>
          </cell>
          <cell r="B543" t="str">
            <v>БРОЯЧ НА РАЗРЯДИ ВЕНТ ОТВОД 110КВ</v>
          </cell>
          <cell r="C543" t="str">
            <v>БР</v>
          </cell>
          <cell r="D543">
            <v>293.37</v>
          </cell>
        </row>
        <row r="544">
          <cell r="A544">
            <v>100695</v>
          </cell>
          <cell r="B544" t="str">
            <v>ШИНА АЛУМИНИЕВА 40/4</v>
          </cell>
          <cell r="C544" t="str">
            <v>КГ</v>
          </cell>
          <cell r="D544">
            <v>6.72</v>
          </cell>
        </row>
        <row r="545">
          <cell r="A545">
            <v>100696</v>
          </cell>
          <cell r="B545" t="str">
            <v>ШИНА АЛУМИНИЕВА 50/5</v>
          </cell>
          <cell r="C545" t="str">
            <v>КГ</v>
          </cell>
          <cell r="D545">
            <v>6.74</v>
          </cell>
        </row>
        <row r="546">
          <cell r="A546">
            <v>100700</v>
          </cell>
          <cell r="B546" t="str">
            <v>ШИНА АЛУМИНИЕВА 80/6</v>
          </cell>
          <cell r="C546" t="str">
            <v>КГ</v>
          </cell>
          <cell r="D546">
            <v>6.73</v>
          </cell>
        </row>
        <row r="547">
          <cell r="A547">
            <v>100698</v>
          </cell>
          <cell r="B547" t="str">
            <v>ШИНА АЛУМИНИЕВА 100/10</v>
          </cell>
          <cell r="C547" t="str">
            <v>КГ</v>
          </cell>
          <cell r="D547">
            <v>6.78</v>
          </cell>
        </row>
        <row r="548">
          <cell r="A548">
            <v>100135</v>
          </cell>
          <cell r="B548" t="str">
            <v>ЖЕЛЯЗО ЗАТВОРЕН ПРОФИЛ 40/40 /ПОПОВСКИ/</v>
          </cell>
          <cell r="C548" t="str">
            <v>КГ</v>
          </cell>
          <cell r="D548">
            <v>1.05</v>
          </cell>
        </row>
        <row r="549">
          <cell r="A549">
            <v>100924</v>
          </cell>
          <cell r="B549" t="str">
            <v>ИЗОЛАТОР СТЪКЛЕН ПС 70</v>
          </cell>
          <cell r="C549" t="str">
            <v>БР</v>
          </cell>
          <cell r="D549">
            <v>11.87</v>
          </cell>
        </row>
        <row r="550">
          <cell r="A550">
            <v>100552</v>
          </cell>
          <cell r="B550" t="str">
            <v>КАБЕЛ 20КВ МЕДЕН N2XS(F)2Y 1х50</v>
          </cell>
          <cell r="C550" t="str">
            <v>М</v>
          </cell>
          <cell r="D550">
            <v>18.2</v>
          </cell>
        </row>
        <row r="551">
          <cell r="A551">
            <v>101785</v>
          </cell>
          <cell r="B551" t="str">
            <v>ЩИФТ (S БОЛТ) ЗА КРАТУНКА. ОБИЦА</v>
          </cell>
          <cell r="C551" t="str">
            <v>БР</v>
          </cell>
          <cell r="D551">
            <v>2.1</v>
          </cell>
        </row>
        <row r="552">
          <cell r="A552">
            <v>101756</v>
          </cell>
          <cell r="B552" t="str">
            <v>ОБИЦА К2 РАЗЦЕПЕНА</v>
          </cell>
          <cell r="C552" t="str">
            <v>БР</v>
          </cell>
          <cell r="D552">
            <v>7.3</v>
          </cell>
        </row>
        <row r="553">
          <cell r="A553">
            <v>100865</v>
          </cell>
          <cell r="B553" t="str">
            <v>СКОБА ЗА МОНТАЖ НА ДЪРВЕН СТЪЛБ КЪМ СБС</v>
          </cell>
          <cell r="C553" t="str">
            <v>БР</v>
          </cell>
          <cell r="D553">
            <v>32.1</v>
          </cell>
        </row>
        <row r="554">
          <cell r="A554">
            <v>101345</v>
          </cell>
          <cell r="B554" t="str">
            <v>ОСНОВА НН ОВП NH-3 630 A</v>
          </cell>
          <cell r="C554" t="str">
            <v>БР</v>
          </cell>
          <cell r="D554">
            <v>0</v>
          </cell>
        </row>
        <row r="555">
          <cell r="A555">
            <v>100975</v>
          </cell>
          <cell r="B555" t="str">
            <v>ПЛОМБИ ОЛОВНИ</v>
          </cell>
          <cell r="C555" t="str">
            <v>КГ</v>
          </cell>
          <cell r="D555">
            <v>7</v>
          </cell>
        </row>
        <row r="556">
          <cell r="A556">
            <v>102810</v>
          </cell>
          <cell r="B556" t="str">
            <v>ТЕЛ ПЛОМБАЖНА 0,9</v>
          </cell>
          <cell r="C556" t="str">
            <v>КГ</v>
          </cell>
          <cell r="D556">
            <v>11.4</v>
          </cell>
        </row>
        <row r="557">
          <cell r="A557">
            <v>100979</v>
          </cell>
          <cell r="B557" t="str">
            <v>ТЕЛ ПЛОМБАЖНА 1,3</v>
          </cell>
          <cell r="C557" t="str">
            <v>КГ</v>
          </cell>
          <cell r="D557">
            <v>9.61</v>
          </cell>
        </row>
        <row r="558">
          <cell r="A558">
            <v>101375</v>
          </cell>
          <cell r="B558" t="str">
            <v>МАСЛО ДВИГАТЕЛНО SAE 10W40 API CF-4/SL</v>
          </cell>
          <cell r="C558" t="str">
            <v>Л</v>
          </cell>
          <cell r="D558">
            <v>6.25</v>
          </cell>
        </row>
        <row r="559">
          <cell r="A559">
            <v>102770</v>
          </cell>
          <cell r="B559" t="str">
            <v>МАСЛО ДИФЕРЕНЦИАЛНО 75W-90</v>
          </cell>
          <cell r="C559" t="str">
            <v>БР</v>
          </cell>
          <cell r="D559">
            <v>9.94</v>
          </cell>
        </row>
        <row r="560">
          <cell r="A560">
            <v>100177</v>
          </cell>
          <cell r="B560" t="str">
            <v>МАСЛО ДВИГАТЕЛНО SAE 15W40 API CF-4/SG</v>
          </cell>
          <cell r="C560" t="str">
            <v>Л</v>
          </cell>
          <cell r="D560">
            <v>4.59</v>
          </cell>
        </row>
        <row r="561">
          <cell r="A561">
            <v>100103</v>
          </cell>
          <cell r="B561" t="str">
            <v>МАСЛО ДВИГАТЕЛНО SAE 30</v>
          </cell>
          <cell r="C561" t="str">
            <v>Л</v>
          </cell>
          <cell r="D561">
            <v>3.78</v>
          </cell>
        </row>
        <row r="562">
          <cell r="A562">
            <v>100180</v>
          </cell>
          <cell r="B562" t="str">
            <v>МАСЛО ДВИГАТЕЛНО SAE 5W30 API CF-4/SL/SF</v>
          </cell>
          <cell r="C562" t="str">
            <v>Л</v>
          </cell>
          <cell r="D562">
            <v>11.1</v>
          </cell>
        </row>
        <row r="563">
          <cell r="A563">
            <v>101480</v>
          </cell>
          <cell r="B563" t="str">
            <v>МАСЛО ДВИГАТЕЛНО SAE 5W40 API SL/CF/A3B3</v>
          </cell>
          <cell r="C563" t="str">
            <v>Л</v>
          </cell>
          <cell r="D563">
            <v>8.3699999999999992</v>
          </cell>
        </row>
        <row r="564">
          <cell r="A564">
            <v>100178</v>
          </cell>
          <cell r="B564" t="str">
            <v>МАСЛО ДИФЕРЕНЦИАЛНО</v>
          </cell>
          <cell r="C564" t="str">
            <v>Л</v>
          </cell>
          <cell r="D564">
            <v>5</v>
          </cell>
        </row>
        <row r="565">
          <cell r="A565">
            <v>100181</v>
          </cell>
          <cell r="B565" t="str">
            <v>МАСЛО ХИДРАВЛИЧНО</v>
          </cell>
          <cell r="C565" t="str">
            <v>Л</v>
          </cell>
          <cell r="D565">
            <v>3.68</v>
          </cell>
        </row>
        <row r="566">
          <cell r="A566">
            <v>102789</v>
          </cell>
          <cell r="B566" t="str">
            <v>ТЕЧНОСТ /МАСЛО/ СПИРАЧНА 0.475 Л DOT 4</v>
          </cell>
          <cell r="C566" t="str">
            <v>БР</v>
          </cell>
          <cell r="D566">
            <v>3.07</v>
          </cell>
        </row>
        <row r="567">
          <cell r="A567">
            <v>100185</v>
          </cell>
          <cell r="B567" t="str">
            <v>ТЕЧНОСТ /МАСЛО/ СПИРАЧНА</v>
          </cell>
          <cell r="C567" t="str">
            <v>БР</v>
          </cell>
          <cell r="D567">
            <v>3.46</v>
          </cell>
        </row>
        <row r="568">
          <cell r="A568">
            <v>101505</v>
          </cell>
          <cell r="B568" t="str">
            <v>ТЕЧНОСТ ЗА ЧИСТАЧКИ ЗИМНА - 1 ЛИТРА</v>
          </cell>
          <cell r="C568" t="str">
            <v>БР</v>
          </cell>
          <cell r="D568">
            <v>1.53</v>
          </cell>
        </row>
        <row r="569">
          <cell r="A569">
            <v>100009</v>
          </cell>
          <cell r="B569" t="str">
            <v>ТЕЧНОСТ ЗА ЧИСТАЧКИ ЛЯТНА - 1 ЛИТРА</v>
          </cell>
          <cell r="C569" t="str">
            <v>БР</v>
          </cell>
          <cell r="D569">
            <v>1.1499999999999999</v>
          </cell>
        </row>
        <row r="570">
          <cell r="A570">
            <v>102788</v>
          </cell>
          <cell r="B570" t="str">
            <v>АНТИФРИЗ 0,920 Л</v>
          </cell>
          <cell r="C570" t="str">
            <v>БР</v>
          </cell>
          <cell r="D570">
            <v>2.62</v>
          </cell>
        </row>
        <row r="571">
          <cell r="A571">
            <v>100173</v>
          </cell>
          <cell r="B571" t="str">
            <v>АНТИФРИЗ</v>
          </cell>
          <cell r="C571" t="str">
            <v>Л</v>
          </cell>
          <cell r="D571">
            <v>2.97</v>
          </cell>
        </row>
        <row r="572">
          <cell r="A572">
            <v>100174</v>
          </cell>
          <cell r="B572" t="str">
            <v>ГРЕС</v>
          </cell>
          <cell r="C572" t="str">
            <v>КГ</v>
          </cell>
          <cell r="D572">
            <v>4.51</v>
          </cell>
        </row>
        <row r="573">
          <cell r="A573">
            <v>101436</v>
          </cell>
          <cell r="B573" t="str">
            <v>ЗАЗЕМЛЕНИЕ ПРЕНОСИМО ЗА ВЕЛ 20КВ</v>
          </cell>
          <cell r="C573" t="str">
            <v>БР</v>
          </cell>
          <cell r="D573">
            <v>333.16</v>
          </cell>
        </row>
        <row r="574">
          <cell r="A574">
            <v>101439</v>
          </cell>
          <cell r="B574" t="str">
            <v>ЗАЗЕМЛЕНИЕ ПРЕНОСИМО ЗА ШИНИ 20КВ</v>
          </cell>
          <cell r="C574" t="str">
            <v>БР</v>
          </cell>
          <cell r="D574">
            <v>282.16000000000003</v>
          </cell>
        </row>
        <row r="575">
          <cell r="A575">
            <v>101437</v>
          </cell>
          <cell r="B575" t="str">
            <v>ЗАЗЕМЛЕНИЕ ПРЕНОСИМО ЗА ВЪЗД. МРЕЖА НН</v>
          </cell>
          <cell r="C575" t="str">
            <v>БР</v>
          </cell>
          <cell r="D575">
            <v>300.36</v>
          </cell>
        </row>
        <row r="576">
          <cell r="A576">
            <v>101438</v>
          </cell>
          <cell r="B576" t="str">
            <v>ЗАЗЕМЛЕНИЕ ПРЕНОСИМО ЗА НН ЗА ВП-ТА</v>
          </cell>
          <cell r="C576" t="str">
            <v>БР</v>
          </cell>
          <cell r="D576">
            <v>154.91999999999999</v>
          </cell>
        </row>
        <row r="577">
          <cell r="A577">
            <v>101440</v>
          </cell>
          <cell r="B577" t="str">
            <v>ЗАЗЕМЛЕНИЕ ПРЕНОСИМО ЗА ШИНИ НН</v>
          </cell>
          <cell r="C577" t="str">
            <v>БР</v>
          </cell>
          <cell r="D577">
            <v>184.25</v>
          </cell>
        </row>
        <row r="578">
          <cell r="A578">
            <v>101461</v>
          </cell>
          <cell r="B578" t="str">
            <v>КАСКА ЕЛЕКТРОМОНТЬОРСКА ПРЕДПАЗНА</v>
          </cell>
          <cell r="C578" t="str">
            <v>БР</v>
          </cell>
          <cell r="D578">
            <v>4.93</v>
          </cell>
        </row>
        <row r="579">
          <cell r="A579">
            <v>101465</v>
          </cell>
          <cell r="B579" t="str">
            <v>РЪКАВИЦИ ДИЕЛЕКТРИЧНИ 20КВ /ЧИФТ/</v>
          </cell>
          <cell r="C579" t="str">
            <v>БР</v>
          </cell>
          <cell r="D579">
            <v>67.09</v>
          </cell>
        </row>
        <row r="580">
          <cell r="A580">
            <v>101464</v>
          </cell>
          <cell r="B580" t="str">
            <v>РЪКАВИЦИ ДИЕЛЕКТРИЧНИ НН /ЧИФТ/</v>
          </cell>
          <cell r="C580" t="str">
            <v>БР</v>
          </cell>
          <cell r="D580">
            <v>0</v>
          </cell>
        </row>
        <row r="581">
          <cell r="A581">
            <v>101450</v>
          </cell>
          <cell r="B581" t="str">
            <v>ЩАНГА ФАЗОУКАЗАТЕЛНА КОНТАКТНА 20КВ</v>
          </cell>
          <cell r="C581" t="str">
            <v>БР</v>
          </cell>
          <cell r="D581">
            <v>368.5</v>
          </cell>
        </row>
        <row r="582">
          <cell r="A582">
            <v>100261</v>
          </cell>
          <cell r="B582" t="str">
            <v>БРАВА КОДКЕЙ ТРИСТРАННА ЗА ТП</v>
          </cell>
          <cell r="C582" t="str">
            <v>БР</v>
          </cell>
          <cell r="D582">
            <v>0</v>
          </cell>
        </row>
        <row r="583">
          <cell r="A583">
            <v>101976</v>
          </cell>
          <cell r="B583" t="str">
            <v>ЛОСТОВЕ КОДКЕЙ К-Т ЗА ТП 2Х1000ММ</v>
          </cell>
          <cell r="C583" t="str">
            <v>БР</v>
          </cell>
          <cell r="D583">
            <v>0</v>
          </cell>
        </row>
        <row r="584">
          <cell r="A584">
            <v>101977</v>
          </cell>
          <cell r="B584" t="str">
            <v>ЛОСТОВЕ КОДКЕЙ К-Т ЗА ТП 2Х1200ММ</v>
          </cell>
          <cell r="C584" t="str">
            <v>БР</v>
          </cell>
          <cell r="D584">
            <v>0</v>
          </cell>
        </row>
        <row r="585">
          <cell r="A585">
            <v>101970</v>
          </cell>
          <cell r="B585" t="str">
            <v>БРАВА КОДКЕЙ ТРИСТРАННА ЗА РТ МЕТАЛНО</v>
          </cell>
          <cell r="C585" t="str">
            <v>БР</v>
          </cell>
          <cell r="D585">
            <v>0</v>
          </cell>
        </row>
        <row r="586">
          <cell r="A586">
            <v>101978</v>
          </cell>
          <cell r="B586" t="str">
            <v>ЛОСТОВЕ КОДКЕЙ К-Т ЗА РТ 2Х450ММ</v>
          </cell>
          <cell r="C586" t="str">
            <v>БР</v>
          </cell>
          <cell r="D586">
            <v>0</v>
          </cell>
        </row>
        <row r="587">
          <cell r="A587">
            <v>101979</v>
          </cell>
          <cell r="B587" t="str">
            <v>ЛОСТОВЕ КОДКЕЙ К-Т ЗА РТ 2Х500ММ</v>
          </cell>
          <cell r="C587" t="str">
            <v>БР</v>
          </cell>
          <cell r="D587">
            <v>0</v>
          </cell>
        </row>
        <row r="588">
          <cell r="A588">
            <v>101973</v>
          </cell>
          <cell r="B588" t="str">
            <v>КЛЮЧАЛКА /ПАТРОН/ КОДКЕЙ ЕДНОСТРАННА 1/2</v>
          </cell>
          <cell r="C588" t="str">
            <v>БР</v>
          </cell>
          <cell r="D588">
            <v>0</v>
          </cell>
        </row>
        <row r="589">
          <cell r="A589">
            <v>101974</v>
          </cell>
          <cell r="B589" t="str">
            <v>КЛЮЧАЛКА /ПАТРОН/ КОДКЕЙ ДВУСТРАННА</v>
          </cell>
          <cell r="C589" t="str">
            <v>БР</v>
          </cell>
          <cell r="D589">
            <v>0</v>
          </cell>
        </row>
        <row r="590">
          <cell r="A590">
            <v>101971</v>
          </cell>
          <cell r="B590" t="str">
            <v>БРАВА КОДКЕЙ ЕДНОСТРАННА ЗА ТЕПО ВЪТРЕШН</v>
          </cell>
          <cell r="C590" t="str">
            <v>БР</v>
          </cell>
          <cell r="D590">
            <v>0</v>
          </cell>
        </row>
        <row r="591">
          <cell r="A591">
            <v>101972</v>
          </cell>
          <cell r="B591" t="str">
            <v>БРАВА КОДКЕЙ ЕДНОСТРАННА ЗА ПОДСТАНЦИЯ</v>
          </cell>
          <cell r="C591" t="str">
            <v>БР</v>
          </cell>
          <cell r="D591">
            <v>0</v>
          </cell>
        </row>
        <row r="592">
          <cell r="A592">
            <v>100989</v>
          </cell>
          <cell r="B592" t="str">
            <v>КАТИНАР КОДКЕЙ С КЛЮЧАЛКА</v>
          </cell>
          <cell r="C592" t="str">
            <v>БР</v>
          </cell>
          <cell r="D592">
            <v>2.11</v>
          </cell>
        </row>
        <row r="593">
          <cell r="A593">
            <v>100407</v>
          </cell>
          <cell r="B593" t="str">
            <v>ПРОВОДНИК БОБИНАЖЕН ПЕТ-2F 1.80</v>
          </cell>
          <cell r="C593" t="str">
            <v>КГ</v>
          </cell>
          <cell r="D593">
            <v>0</v>
          </cell>
        </row>
        <row r="594">
          <cell r="A594">
            <v>100405</v>
          </cell>
          <cell r="B594" t="str">
            <v>ПРОВОДНИК БОБИНАЖЕН ПЕТ-2F 1.60</v>
          </cell>
          <cell r="C594" t="str">
            <v>КГ</v>
          </cell>
          <cell r="D594">
            <v>0</v>
          </cell>
        </row>
        <row r="595">
          <cell r="A595">
            <v>100404</v>
          </cell>
          <cell r="B595" t="str">
            <v>ПРОВОДНИК БОБИНАЖЕН ПЕТ-2F 1.50</v>
          </cell>
          <cell r="C595" t="str">
            <v>КГ</v>
          </cell>
          <cell r="D595">
            <v>0</v>
          </cell>
        </row>
        <row r="596">
          <cell r="A596">
            <v>100402</v>
          </cell>
          <cell r="B596" t="str">
            <v>ПРОВОДНИК БОБИНАЖЕН ПЕТ-2F 1.25</v>
          </cell>
          <cell r="C596" t="str">
            <v>КГ</v>
          </cell>
          <cell r="D596">
            <v>0</v>
          </cell>
        </row>
        <row r="597">
          <cell r="A597">
            <v>100399</v>
          </cell>
          <cell r="B597" t="str">
            <v>ПРОВОДНИК БОБИНАЖЕН ПЕТ-2F 1,18</v>
          </cell>
          <cell r="C597" t="str">
            <v>КГ</v>
          </cell>
          <cell r="D597">
            <v>0</v>
          </cell>
        </row>
        <row r="598">
          <cell r="B598" t="str">
            <v>ПРОВОДНИК БОБИНАЖЕН ПЕТ-2F 1.12</v>
          </cell>
          <cell r="C598" t="str">
            <v>КГ</v>
          </cell>
          <cell r="D598">
            <v>0</v>
          </cell>
        </row>
        <row r="599">
          <cell r="B599" t="str">
            <v>ПРОВОДНИК БОБИНАЖЕН ПЕТ-2F 1.18</v>
          </cell>
          <cell r="C599" t="str">
            <v>КГ</v>
          </cell>
          <cell r="D599">
            <v>0</v>
          </cell>
        </row>
        <row r="600">
          <cell r="B600" t="str">
            <v>ПРОВОДНИК БОБИНАЖЕН ПЕТ-2F 1.06</v>
          </cell>
          <cell r="C600" t="str">
            <v>КГ</v>
          </cell>
          <cell r="D600">
            <v>0</v>
          </cell>
        </row>
        <row r="601">
          <cell r="B601" t="str">
            <v>ПРОВОДНИК БОБИНАЖЕН ПЕТ-2F 0,63</v>
          </cell>
          <cell r="C601" t="str">
            <v>КГ</v>
          </cell>
          <cell r="D601">
            <v>0</v>
          </cell>
        </row>
        <row r="602">
          <cell r="B602" t="str">
            <v>ПРОВОДНИК БОБИНАЖЕН ПЕТ-2F 0,50</v>
          </cell>
          <cell r="C602" t="str">
            <v>КГ</v>
          </cell>
          <cell r="D602">
            <v>0</v>
          </cell>
        </row>
        <row r="603">
          <cell r="A603">
            <v>100396</v>
          </cell>
          <cell r="B603" t="str">
            <v>ПРОВОДНИК БОБИНАЖЕН ПЕТ-2F 0,90</v>
          </cell>
          <cell r="C603" t="str">
            <v>КГ</v>
          </cell>
          <cell r="D603">
            <v>0</v>
          </cell>
        </row>
        <row r="604">
          <cell r="A604">
            <v>100377</v>
          </cell>
          <cell r="B604" t="str">
            <v>ПРОВОДНИК БОБИНАЖЕН АПХК-F 2.00/0.3</v>
          </cell>
          <cell r="C604" t="str">
            <v>КГ</v>
          </cell>
          <cell r="D604">
            <v>0</v>
          </cell>
        </row>
        <row r="605">
          <cell r="A605">
            <v>100371</v>
          </cell>
          <cell r="B605" t="str">
            <v>ПРОВОДНИК БОБИНАЖЕН АПХК 1.60/0.3</v>
          </cell>
          <cell r="C605" t="str">
            <v>КГ</v>
          </cell>
          <cell r="D605">
            <v>0</v>
          </cell>
        </row>
        <row r="606">
          <cell r="A606">
            <v>100372</v>
          </cell>
          <cell r="B606" t="str">
            <v>ПРОВОДНИК БОБИНАЖЕН АПХК 1.80/0.3</v>
          </cell>
          <cell r="C606" t="str">
            <v>КГ</v>
          </cell>
          <cell r="D606">
            <v>0</v>
          </cell>
        </row>
        <row r="607">
          <cell r="A607">
            <v>101553</v>
          </cell>
          <cell r="B607" t="str">
            <v>ПРЕШПАН 1,5 ММ</v>
          </cell>
          <cell r="C607" t="str">
            <v>КГ</v>
          </cell>
          <cell r="D607">
            <v>0</v>
          </cell>
        </row>
        <row r="608">
          <cell r="A608">
            <v>101552</v>
          </cell>
          <cell r="B608" t="str">
            <v>ПРЕШПАН 0.5 ММ</v>
          </cell>
          <cell r="C608" t="str">
            <v>КГ</v>
          </cell>
          <cell r="D608">
            <v>0</v>
          </cell>
        </row>
        <row r="609">
          <cell r="B609" t="str">
            <v>ПРЕШПАН 1,0 0ММ</v>
          </cell>
          <cell r="C609" t="str">
            <v>КГ</v>
          </cell>
          <cell r="D609">
            <v>0</v>
          </cell>
        </row>
        <row r="610">
          <cell r="B610" t="str">
            <v>ПРЕШПАН 2 ММ</v>
          </cell>
          <cell r="C610" t="str">
            <v>КГ</v>
          </cell>
          <cell r="D610">
            <v>0</v>
          </cell>
        </row>
        <row r="611">
          <cell r="A611">
            <v>100274</v>
          </cell>
          <cell r="B611" t="str">
            <v>ПРЪСТ БЕЛИЛНА</v>
          </cell>
          <cell r="C611" t="str">
            <v>КГ</v>
          </cell>
          <cell r="D611">
            <v>0</v>
          </cell>
        </row>
        <row r="612">
          <cell r="A612">
            <v>100422</v>
          </cell>
          <cell r="B612" t="str">
            <v>УПЛЪТНИТЕЛ ЗА ИЗОЛАТОР НА МАСЛЕН ТРАНСФ.</v>
          </cell>
          <cell r="C612" t="str">
            <v>БР</v>
          </cell>
          <cell r="D612">
            <v>0</v>
          </cell>
        </row>
        <row r="613">
          <cell r="B613" t="str">
            <v>стъклолакотръби ф 1</v>
          </cell>
          <cell r="C613" t="str">
            <v>БР</v>
          </cell>
          <cell r="D613">
            <v>0</v>
          </cell>
        </row>
        <row r="614">
          <cell r="B614" t="str">
            <v>стъклолакотръби ф 1,5</v>
          </cell>
          <cell r="C614" t="str">
            <v>М</v>
          </cell>
          <cell r="D614">
            <v>0</v>
          </cell>
        </row>
        <row r="615">
          <cell r="B615" t="str">
            <v>стъклолакотръби ф 2,5</v>
          </cell>
          <cell r="C615" t="str">
            <v>М</v>
          </cell>
          <cell r="D615">
            <v>0</v>
          </cell>
        </row>
        <row r="616">
          <cell r="B616" t="str">
            <v>стъклолакотръби ф 3</v>
          </cell>
          <cell r="C616" t="str">
            <v>М</v>
          </cell>
          <cell r="D616">
            <v>0</v>
          </cell>
        </row>
        <row r="617">
          <cell r="B617" t="str">
            <v>стъклолакотръби ф 3,5</v>
          </cell>
          <cell r="C617" t="str">
            <v>М</v>
          </cell>
          <cell r="D617">
            <v>0</v>
          </cell>
        </row>
        <row r="618">
          <cell r="B618" t="str">
            <v>стъклолакотръби ф 4</v>
          </cell>
          <cell r="C618" t="str">
            <v>М</v>
          </cell>
          <cell r="D618">
            <v>0</v>
          </cell>
        </row>
        <row r="619">
          <cell r="B619" t="str">
            <v>стъклолакотръби ф 5</v>
          </cell>
          <cell r="C619" t="str">
            <v>М</v>
          </cell>
          <cell r="D619">
            <v>0</v>
          </cell>
        </row>
        <row r="620">
          <cell r="B620" t="str">
            <v>стъклолакотръби ф 6</v>
          </cell>
          <cell r="C620" t="str">
            <v>М</v>
          </cell>
          <cell r="D620">
            <v>0</v>
          </cell>
        </row>
        <row r="621">
          <cell r="B621" t="str">
            <v>стъклолакотръби ф 8</v>
          </cell>
          <cell r="C621" t="str">
            <v>М</v>
          </cell>
          <cell r="D621">
            <v>0</v>
          </cell>
        </row>
        <row r="622">
          <cell r="B622" t="str">
            <v>стъклолакотръби ф 10</v>
          </cell>
          <cell r="C622" t="str">
            <v>М</v>
          </cell>
          <cell r="D622">
            <v>0</v>
          </cell>
        </row>
        <row r="623">
          <cell r="B623" t="str">
            <v>стъклолакотръби ф 12</v>
          </cell>
          <cell r="C623" t="str">
            <v>М</v>
          </cell>
          <cell r="D623">
            <v>0</v>
          </cell>
        </row>
        <row r="624">
          <cell r="A624">
            <v>999999</v>
          </cell>
          <cell r="B624" t="str">
            <v>ЛЕНТА ПАМУЧНА БАНДАЖНА 20 Х 0,15</v>
          </cell>
          <cell r="C624" t="str">
            <v>М</v>
          </cell>
          <cell r="D624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2"/>
  <sheetViews>
    <sheetView tabSelected="1" topLeftCell="A48" workbookViewId="0">
      <selection activeCell="G62" sqref="G62"/>
    </sheetView>
  </sheetViews>
  <sheetFormatPr defaultRowHeight="21" x14ac:dyDescent="0.35"/>
  <cols>
    <col min="1" max="1" width="9.140625" style="18"/>
    <col min="2" max="2" width="6" style="42" customWidth="1"/>
    <col min="3" max="3" width="12.42578125" style="43" bestFit="1" customWidth="1"/>
    <col min="4" max="4" width="64.42578125" style="42" customWidth="1"/>
    <col min="5" max="5" width="15.140625" style="42" customWidth="1"/>
    <col min="6" max="6" width="10.5703125" style="43" bestFit="1" customWidth="1"/>
    <col min="7" max="7" width="15.28515625" style="16" customWidth="1"/>
    <col min="8" max="8" width="21" style="16" customWidth="1"/>
    <col min="9" max="9" width="11.5703125" style="17" bestFit="1" customWidth="1"/>
    <col min="10" max="10" width="9.85546875" style="18" bestFit="1" customWidth="1"/>
    <col min="11" max="11" width="40.140625" style="18" customWidth="1"/>
    <col min="12" max="257" width="9.140625" style="18"/>
    <col min="258" max="258" width="6" style="18" customWidth="1"/>
    <col min="259" max="259" width="12.42578125" style="18" bestFit="1" customWidth="1"/>
    <col min="260" max="260" width="64.42578125" style="18" customWidth="1"/>
    <col min="261" max="261" width="15.140625" style="18" customWidth="1"/>
    <col min="262" max="262" width="10.5703125" style="18" bestFit="1" customWidth="1"/>
    <col min="263" max="263" width="15.28515625" style="18" customWidth="1"/>
    <col min="264" max="264" width="21" style="18" customWidth="1"/>
    <col min="265" max="265" width="11.5703125" style="18" bestFit="1" customWidth="1"/>
    <col min="266" max="266" width="9.85546875" style="18" bestFit="1" customWidth="1"/>
    <col min="267" max="267" width="40.140625" style="18" customWidth="1"/>
    <col min="268" max="513" width="9.140625" style="18"/>
    <col min="514" max="514" width="6" style="18" customWidth="1"/>
    <col min="515" max="515" width="12.42578125" style="18" bestFit="1" customWidth="1"/>
    <col min="516" max="516" width="64.42578125" style="18" customWidth="1"/>
    <col min="517" max="517" width="15.140625" style="18" customWidth="1"/>
    <col min="518" max="518" width="10.5703125" style="18" bestFit="1" customWidth="1"/>
    <col min="519" max="519" width="15.28515625" style="18" customWidth="1"/>
    <col min="520" max="520" width="21" style="18" customWidth="1"/>
    <col min="521" max="521" width="11.5703125" style="18" bestFit="1" customWidth="1"/>
    <col min="522" max="522" width="9.85546875" style="18" bestFit="1" customWidth="1"/>
    <col min="523" max="523" width="40.140625" style="18" customWidth="1"/>
    <col min="524" max="769" width="9.140625" style="18"/>
    <col min="770" max="770" width="6" style="18" customWidth="1"/>
    <col min="771" max="771" width="12.42578125" style="18" bestFit="1" customWidth="1"/>
    <col min="772" max="772" width="64.42578125" style="18" customWidth="1"/>
    <col min="773" max="773" width="15.140625" style="18" customWidth="1"/>
    <col min="774" max="774" width="10.5703125" style="18" bestFit="1" customWidth="1"/>
    <col min="775" max="775" width="15.28515625" style="18" customWidth="1"/>
    <col min="776" max="776" width="21" style="18" customWidth="1"/>
    <col min="777" max="777" width="11.5703125" style="18" bestFit="1" customWidth="1"/>
    <col min="778" max="778" width="9.85546875" style="18" bestFit="1" customWidth="1"/>
    <col min="779" max="779" width="40.140625" style="18" customWidth="1"/>
    <col min="780" max="1025" width="9.140625" style="18"/>
    <col min="1026" max="1026" width="6" style="18" customWidth="1"/>
    <col min="1027" max="1027" width="12.42578125" style="18" bestFit="1" customWidth="1"/>
    <col min="1028" max="1028" width="64.42578125" style="18" customWidth="1"/>
    <col min="1029" max="1029" width="15.140625" style="18" customWidth="1"/>
    <col min="1030" max="1030" width="10.5703125" style="18" bestFit="1" customWidth="1"/>
    <col min="1031" max="1031" width="15.28515625" style="18" customWidth="1"/>
    <col min="1032" max="1032" width="21" style="18" customWidth="1"/>
    <col min="1033" max="1033" width="11.5703125" style="18" bestFit="1" customWidth="1"/>
    <col min="1034" max="1034" width="9.85546875" style="18" bestFit="1" customWidth="1"/>
    <col min="1035" max="1035" width="40.140625" style="18" customWidth="1"/>
    <col min="1036" max="1281" width="9.140625" style="18"/>
    <col min="1282" max="1282" width="6" style="18" customWidth="1"/>
    <col min="1283" max="1283" width="12.42578125" style="18" bestFit="1" customWidth="1"/>
    <col min="1284" max="1284" width="64.42578125" style="18" customWidth="1"/>
    <col min="1285" max="1285" width="15.140625" style="18" customWidth="1"/>
    <col min="1286" max="1286" width="10.5703125" style="18" bestFit="1" customWidth="1"/>
    <col min="1287" max="1287" width="15.28515625" style="18" customWidth="1"/>
    <col min="1288" max="1288" width="21" style="18" customWidth="1"/>
    <col min="1289" max="1289" width="11.5703125" style="18" bestFit="1" customWidth="1"/>
    <col min="1290" max="1290" width="9.85546875" style="18" bestFit="1" customWidth="1"/>
    <col min="1291" max="1291" width="40.140625" style="18" customWidth="1"/>
    <col min="1292" max="1537" width="9.140625" style="18"/>
    <col min="1538" max="1538" width="6" style="18" customWidth="1"/>
    <col min="1539" max="1539" width="12.42578125" style="18" bestFit="1" customWidth="1"/>
    <col min="1540" max="1540" width="64.42578125" style="18" customWidth="1"/>
    <col min="1541" max="1541" width="15.140625" style="18" customWidth="1"/>
    <col min="1542" max="1542" width="10.5703125" style="18" bestFit="1" customWidth="1"/>
    <col min="1543" max="1543" width="15.28515625" style="18" customWidth="1"/>
    <col min="1544" max="1544" width="21" style="18" customWidth="1"/>
    <col min="1545" max="1545" width="11.5703125" style="18" bestFit="1" customWidth="1"/>
    <col min="1546" max="1546" width="9.85546875" style="18" bestFit="1" customWidth="1"/>
    <col min="1547" max="1547" width="40.140625" style="18" customWidth="1"/>
    <col min="1548" max="1793" width="9.140625" style="18"/>
    <col min="1794" max="1794" width="6" style="18" customWidth="1"/>
    <col min="1795" max="1795" width="12.42578125" style="18" bestFit="1" customWidth="1"/>
    <col min="1796" max="1796" width="64.42578125" style="18" customWidth="1"/>
    <col min="1797" max="1797" width="15.140625" style="18" customWidth="1"/>
    <col min="1798" max="1798" width="10.5703125" style="18" bestFit="1" customWidth="1"/>
    <col min="1799" max="1799" width="15.28515625" style="18" customWidth="1"/>
    <col min="1800" max="1800" width="21" style="18" customWidth="1"/>
    <col min="1801" max="1801" width="11.5703125" style="18" bestFit="1" customWidth="1"/>
    <col min="1802" max="1802" width="9.85546875" style="18" bestFit="1" customWidth="1"/>
    <col min="1803" max="1803" width="40.140625" style="18" customWidth="1"/>
    <col min="1804" max="2049" width="9.140625" style="18"/>
    <col min="2050" max="2050" width="6" style="18" customWidth="1"/>
    <col min="2051" max="2051" width="12.42578125" style="18" bestFit="1" customWidth="1"/>
    <col min="2052" max="2052" width="64.42578125" style="18" customWidth="1"/>
    <col min="2053" max="2053" width="15.140625" style="18" customWidth="1"/>
    <col min="2054" max="2054" width="10.5703125" style="18" bestFit="1" customWidth="1"/>
    <col min="2055" max="2055" width="15.28515625" style="18" customWidth="1"/>
    <col min="2056" max="2056" width="21" style="18" customWidth="1"/>
    <col min="2057" max="2057" width="11.5703125" style="18" bestFit="1" customWidth="1"/>
    <col min="2058" max="2058" width="9.85546875" style="18" bestFit="1" customWidth="1"/>
    <col min="2059" max="2059" width="40.140625" style="18" customWidth="1"/>
    <col min="2060" max="2305" width="9.140625" style="18"/>
    <col min="2306" max="2306" width="6" style="18" customWidth="1"/>
    <col min="2307" max="2307" width="12.42578125" style="18" bestFit="1" customWidth="1"/>
    <col min="2308" max="2308" width="64.42578125" style="18" customWidth="1"/>
    <col min="2309" max="2309" width="15.140625" style="18" customWidth="1"/>
    <col min="2310" max="2310" width="10.5703125" style="18" bestFit="1" customWidth="1"/>
    <col min="2311" max="2311" width="15.28515625" style="18" customWidth="1"/>
    <col min="2312" max="2312" width="21" style="18" customWidth="1"/>
    <col min="2313" max="2313" width="11.5703125" style="18" bestFit="1" customWidth="1"/>
    <col min="2314" max="2314" width="9.85546875" style="18" bestFit="1" customWidth="1"/>
    <col min="2315" max="2315" width="40.140625" style="18" customWidth="1"/>
    <col min="2316" max="2561" width="9.140625" style="18"/>
    <col min="2562" max="2562" width="6" style="18" customWidth="1"/>
    <col min="2563" max="2563" width="12.42578125" style="18" bestFit="1" customWidth="1"/>
    <col min="2564" max="2564" width="64.42578125" style="18" customWidth="1"/>
    <col min="2565" max="2565" width="15.140625" style="18" customWidth="1"/>
    <col min="2566" max="2566" width="10.5703125" style="18" bestFit="1" customWidth="1"/>
    <col min="2567" max="2567" width="15.28515625" style="18" customWidth="1"/>
    <col min="2568" max="2568" width="21" style="18" customWidth="1"/>
    <col min="2569" max="2569" width="11.5703125" style="18" bestFit="1" customWidth="1"/>
    <col min="2570" max="2570" width="9.85546875" style="18" bestFit="1" customWidth="1"/>
    <col min="2571" max="2571" width="40.140625" style="18" customWidth="1"/>
    <col min="2572" max="2817" width="9.140625" style="18"/>
    <col min="2818" max="2818" width="6" style="18" customWidth="1"/>
    <col min="2819" max="2819" width="12.42578125" style="18" bestFit="1" customWidth="1"/>
    <col min="2820" max="2820" width="64.42578125" style="18" customWidth="1"/>
    <col min="2821" max="2821" width="15.140625" style="18" customWidth="1"/>
    <col min="2822" max="2822" width="10.5703125" style="18" bestFit="1" customWidth="1"/>
    <col min="2823" max="2823" width="15.28515625" style="18" customWidth="1"/>
    <col min="2824" max="2824" width="21" style="18" customWidth="1"/>
    <col min="2825" max="2825" width="11.5703125" style="18" bestFit="1" customWidth="1"/>
    <col min="2826" max="2826" width="9.85546875" style="18" bestFit="1" customWidth="1"/>
    <col min="2827" max="2827" width="40.140625" style="18" customWidth="1"/>
    <col min="2828" max="3073" width="9.140625" style="18"/>
    <col min="3074" max="3074" width="6" style="18" customWidth="1"/>
    <col min="3075" max="3075" width="12.42578125" style="18" bestFit="1" customWidth="1"/>
    <col min="3076" max="3076" width="64.42578125" style="18" customWidth="1"/>
    <col min="3077" max="3077" width="15.140625" style="18" customWidth="1"/>
    <col min="3078" max="3078" width="10.5703125" style="18" bestFit="1" customWidth="1"/>
    <col min="3079" max="3079" width="15.28515625" style="18" customWidth="1"/>
    <col min="3080" max="3080" width="21" style="18" customWidth="1"/>
    <col min="3081" max="3081" width="11.5703125" style="18" bestFit="1" customWidth="1"/>
    <col min="3082" max="3082" width="9.85546875" style="18" bestFit="1" customWidth="1"/>
    <col min="3083" max="3083" width="40.140625" style="18" customWidth="1"/>
    <col min="3084" max="3329" width="9.140625" style="18"/>
    <col min="3330" max="3330" width="6" style="18" customWidth="1"/>
    <col min="3331" max="3331" width="12.42578125" style="18" bestFit="1" customWidth="1"/>
    <col min="3332" max="3332" width="64.42578125" style="18" customWidth="1"/>
    <col min="3333" max="3333" width="15.140625" style="18" customWidth="1"/>
    <col min="3334" max="3334" width="10.5703125" style="18" bestFit="1" customWidth="1"/>
    <col min="3335" max="3335" width="15.28515625" style="18" customWidth="1"/>
    <col min="3336" max="3336" width="21" style="18" customWidth="1"/>
    <col min="3337" max="3337" width="11.5703125" style="18" bestFit="1" customWidth="1"/>
    <col min="3338" max="3338" width="9.85546875" style="18" bestFit="1" customWidth="1"/>
    <col min="3339" max="3339" width="40.140625" style="18" customWidth="1"/>
    <col min="3340" max="3585" width="9.140625" style="18"/>
    <col min="3586" max="3586" width="6" style="18" customWidth="1"/>
    <col min="3587" max="3587" width="12.42578125" style="18" bestFit="1" customWidth="1"/>
    <col min="3588" max="3588" width="64.42578125" style="18" customWidth="1"/>
    <col min="3589" max="3589" width="15.140625" style="18" customWidth="1"/>
    <col min="3590" max="3590" width="10.5703125" style="18" bestFit="1" customWidth="1"/>
    <col min="3591" max="3591" width="15.28515625" style="18" customWidth="1"/>
    <col min="3592" max="3592" width="21" style="18" customWidth="1"/>
    <col min="3593" max="3593" width="11.5703125" style="18" bestFit="1" customWidth="1"/>
    <col min="3594" max="3594" width="9.85546875" style="18" bestFit="1" customWidth="1"/>
    <col min="3595" max="3595" width="40.140625" style="18" customWidth="1"/>
    <col min="3596" max="3841" width="9.140625" style="18"/>
    <col min="3842" max="3842" width="6" style="18" customWidth="1"/>
    <col min="3843" max="3843" width="12.42578125" style="18" bestFit="1" customWidth="1"/>
    <col min="3844" max="3844" width="64.42578125" style="18" customWidth="1"/>
    <col min="3845" max="3845" width="15.140625" style="18" customWidth="1"/>
    <col min="3846" max="3846" width="10.5703125" style="18" bestFit="1" customWidth="1"/>
    <col min="3847" max="3847" width="15.28515625" style="18" customWidth="1"/>
    <col min="3848" max="3848" width="21" style="18" customWidth="1"/>
    <col min="3849" max="3849" width="11.5703125" style="18" bestFit="1" customWidth="1"/>
    <col min="3850" max="3850" width="9.85546875" style="18" bestFit="1" customWidth="1"/>
    <col min="3851" max="3851" width="40.140625" style="18" customWidth="1"/>
    <col min="3852" max="4097" width="9.140625" style="18"/>
    <col min="4098" max="4098" width="6" style="18" customWidth="1"/>
    <col min="4099" max="4099" width="12.42578125" style="18" bestFit="1" customWidth="1"/>
    <col min="4100" max="4100" width="64.42578125" style="18" customWidth="1"/>
    <col min="4101" max="4101" width="15.140625" style="18" customWidth="1"/>
    <col min="4102" max="4102" width="10.5703125" style="18" bestFit="1" customWidth="1"/>
    <col min="4103" max="4103" width="15.28515625" style="18" customWidth="1"/>
    <col min="4104" max="4104" width="21" style="18" customWidth="1"/>
    <col min="4105" max="4105" width="11.5703125" style="18" bestFit="1" customWidth="1"/>
    <col min="4106" max="4106" width="9.85546875" style="18" bestFit="1" customWidth="1"/>
    <col min="4107" max="4107" width="40.140625" style="18" customWidth="1"/>
    <col min="4108" max="4353" width="9.140625" style="18"/>
    <col min="4354" max="4354" width="6" style="18" customWidth="1"/>
    <col min="4355" max="4355" width="12.42578125" style="18" bestFit="1" customWidth="1"/>
    <col min="4356" max="4356" width="64.42578125" style="18" customWidth="1"/>
    <col min="4357" max="4357" width="15.140625" style="18" customWidth="1"/>
    <col min="4358" max="4358" width="10.5703125" style="18" bestFit="1" customWidth="1"/>
    <col min="4359" max="4359" width="15.28515625" style="18" customWidth="1"/>
    <col min="4360" max="4360" width="21" style="18" customWidth="1"/>
    <col min="4361" max="4361" width="11.5703125" style="18" bestFit="1" customWidth="1"/>
    <col min="4362" max="4362" width="9.85546875" style="18" bestFit="1" customWidth="1"/>
    <col min="4363" max="4363" width="40.140625" style="18" customWidth="1"/>
    <col min="4364" max="4609" width="9.140625" style="18"/>
    <col min="4610" max="4610" width="6" style="18" customWidth="1"/>
    <col min="4611" max="4611" width="12.42578125" style="18" bestFit="1" customWidth="1"/>
    <col min="4612" max="4612" width="64.42578125" style="18" customWidth="1"/>
    <col min="4613" max="4613" width="15.140625" style="18" customWidth="1"/>
    <col min="4614" max="4614" width="10.5703125" style="18" bestFit="1" customWidth="1"/>
    <col min="4615" max="4615" width="15.28515625" style="18" customWidth="1"/>
    <col min="4616" max="4616" width="21" style="18" customWidth="1"/>
    <col min="4617" max="4617" width="11.5703125" style="18" bestFit="1" customWidth="1"/>
    <col min="4618" max="4618" width="9.85546875" style="18" bestFit="1" customWidth="1"/>
    <col min="4619" max="4619" width="40.140625" style="18" customWidth="1"/>
    <col min="4620" max="4865" width="9.140625" style="18"/>
    <col min="4866" max="4866" width="6" style="18" customWidth="1"/>
    <col min="4867" max="4867" width="12.42578125" style="18" bestFit="1" customWidth="1"/>
    <col min="4868" max="4868" width="64.42578125" style="18" customWidth="1"/>
    <col min="4869" max="4869" width="15.140625" style="18" customWidth="1"/>
    <col min="4870" max="4870" width="10.5703125" style="18" bestFit="1" customWidth="1"/>
    <col min="4871" max="4871" width="15.28515625" style="18" customWidth="1"/>
    <col min="4872" max="4872" width="21" style="18" customWidth="1"/>
    <col min="4873" max="4873" width="11.5703125" style="18" bestFit="1" customWidth="1"/>
    <col min="4874" max="4874" width="9.85546875" style="18" bestFit="1" customWidth="1"/>
    <col min="4875" max="4875" width="40.140625" style="18" customWidth="1"/>
    <col min="4876" max="5121" width="9.140625" style="18"/>
    <col min="5122" max="5122" width="6" style="18" customWidth="1"/>
    <col min="5123" max="5123" width="12.42578125" style="18" bestFit="1" customWidth="1"/>
    <col min="5124" max="5124" width="64.42578125" style="18" customWidth="1"/>
    <col min="5125" max="5125" width="15.140625" style="18" customWidth="1"/>
    <col min="5126" max="5126" width="10.5703125" style="18" bestFit="1" customWidth="1"/>
    <col min="5127" max="5127" width="15.28515625" style="18" customWidth="1"/>
    <col min="5128" max="5128" width="21" style="18" customWidth="1"/>
    <col min="5129" max="5129" width="11.5703125" style="18" bestFit="1" customWidth="1"/>
    <col min="5130" max="5130" width="9.85546875" style="18" bestFit="1" customWidth="1"/>
    <col min="5131" max="5131" width="40.140625" style="18" customWidth="1"/>
    <col min="5132" max="5377" width="9.140625" style="18"/>
    <col min="5378" max="5378" width="6" style="18" customWidth="1"/>
    <col min="5379" max="5379" width="12.42578125" style="18" bestFit="1" customWidth="1"/>
    <col min="5380" max="5380" width="64.42578125" style="18" customWidth="1"/>
    <col min="5381" max="5381" width="15.140625" style="18" customWidth="1"/>
    <col min="5382" max="5382" width="10.5703125" style="18" bestFit="1" customWidth="1"/>
    <col min="5383" max="5383" width="15.28515625" style="18" customWidth="1"/>
    <col min="5384" max="5384" width="21" style="18" customWidth="1"/>
    <col min="5385" max="5385" width="11.5703125" style="18" bestFit="1" customWidth="1"/>
    <col min="5386" max="5386" width="9.85546875" style="18" bestFit="1" customWidth="1"/>
    <col min="5387" max="5387" width="40.140625" style="18" customWidth="1"/>
    <col min="5388" max="5633" width="9.140625" style="18"/>
    <col min="5634" max="5634" width="6" style="18" customWidth="1"/>
    <col min="5635" max="5635" width="12.42578125" style="18" bestFit="1" customWidth="1"/>
    <col min="5636" max="5636" width="64.42578125" style="18" customWidth="1"/>
    <col min="5637" max="5637" width="15.140625" style="18" customWidth="1"/>
    <col min="5638" max="5638" width="10.5703125" style="18" bestFit="1" customWidth="1"/>
    <col min="5639" max="5639" width="15.28515625" style="18" customWidth="1"/>
    <col min="5640" max="5640" width="21" style="18" customWidth="1"/>
    <col min="5641" max="5641" width="11.5703125" style="18" bestFit="1" customWidth="1"/>
    <col min="5642" max="5642" width="9.85546875" style="18" bestFit="1" customWidth="1"/>
    <col min="5643" max="5643" width="40.140625" style="18" customWidth="1"/>
    <col min="5644" max="5889" width="9.140625" style="18"/>
    <col min="5890" max="5890" width="6" style="18" customWidth="1"/>
    <col min="5891" max="5891" width="12.42578125" style="18" bestFit="1" customWidth="1"/>
    <col min="5892" max="5892" width="64.42578125" style="18" customWidth="1"/>
    <col min="5893" max="5893" width="15.140625" style="18" customWidth="1"/>
    <col min="5894" max="5894" width="10.5703125" style="18" bestFit="1" customWidth="1"/>
    <col min="5895" max="5895" width="15.28515625" style="18" customWidth="1"/>
    <col min="5896" max="5896" width="21" style="18" customWidth="1"/>
    <col min="5897" max="5897" width="11.5703125" style="18" bestFit="1" customWidth="1"/>
    <col min="5898" max="5898" width="9.85546875" style="18" bestFit="1" customWidth="1"/>
    <col min="5899" max="5899" width="40.140625" style="18" customWidth="1"/>
    <col min="5900" max="6145" width="9.140625" style="18"/>
    <col min="6146" max="6146" width="6" style="18" customWidth="1"/>
    <col min="6147" max="6147" width="12.42578125" style="18" bestFit="1" customWidth="1"/>
    <col min="6148" max="6148" width="64.42578125" style="18" customWidth="1"/>
    <col min="6149" max="6149" width="15.140625" style="18" customWidth="1"/>
    <col min="6150" max="6150" width="10.5703125" style="18" bestFit="1" customWidth="1"/>
    <col min="6151" max="6151" width="15.28515625" style="18" customWidth="1"/>
    <col min="6152" max="6152" width="21" style="18" customWidth="1"/>
    <col min="6153" max="6153" width="11.5703125" style="18" bestFit="1" customWidth="1"/>
    <col min="6154" max="6154" width="9.85546875" style="18" bestFit="1" customWidth="1"/>
    <col min="6155" max="6155" width="40.140625" style="18" customWidth="1"/>
    <col min="6156" max="6401" width="9.140625" style="18"/>
    <col min="6402" max="6402" width="6" style="18" customWidth="1"/>
    <col min="6403" max="6403" width="12.42578125" style="18" bestFit="1" customWidth="1"/>
    <col min="6404" max="6404" width="64.42578125" style="18" customWidth="1"/>
    <col min="6405" max="6405" width="15.140625" style="18" customWidth="1"/>
    <col min="6406" max="6406" width="10.5703125" style="18" bestFit="1" customWidth="1"/>
    <col min="6407" max="6407" width="15.28515625" style="18" customWidth="1"/>
    <col min="6408" max="6408" width="21" style="18" customWidth="1"/>
    <col min="6409" max="6409" width="11.5703125" style="18" bestFit="1" customWidth="1"/>
    <col min="6410" max="6410" width="9.85546875" style="18" bestFit="1" customWidth="1"/>
    <col min="6411" max="6411" width="40.140625" style="18" customWidth="1"/>
    <col min="6412" max="6657" width="9.140625" style="18"/>
    <col min="6658" max="6658" width="6" style="18" customWidth="1"/>
    <col min="6659" max="6659" width="12.42578125" style="18" bestFit="1" customWidth="1"/>
    <col min="6660" max="6660" width="64.42578125" style="18" customWidth="1"/>
    <col min="6661" max="6661" width="15.140625" style="18" customWidth="1"/>
    <col min="6662" max="6662" width="10.5703125" style="18" bestFit="1" customWidth="1"/>
    <col min="6663" max="6663" width="15.28515625" style="18" customWidth="1"/>
    <col min="6664" max="6664" width="21" style="18" customWidth="1"/>
    <col min="6665" max="6665" width="11.5703125" style="18" bestFit="1" customWidth="1"/>
    <col min="6666" max="6666" width="9.85546875" style="18" bestFit="1" customWidth="1"/>
    <col min="6667" max="6667" width="40.140625" style="18" customWidth="1"/>
    <col min="6668" max="6913" width="9.140625" style="18"/>
    <col min="6914" max="6914" width="6" style="18" customWidth="1"/>
    <col min="6915" max="6915" width="12.42578125" style="18" bestFit="1" customWidth="1"/>
    <col min="6916" max="6916" width="64.42578125" style="18" customWidth="1"/>
    <col min="6917" max="6917" width="15.140625" style="18" customWidth="1"/>
    <col min="6918" max="6918" width="10.5703125" style="18" bestFit="1" customWidth="1"/>
    <col min="6919" max="6919" width="15.28515625" style="18" customWidth="1"/>
    <col min="6920" max="6920" width="21" style="18" customWidth="1"/>
    <col min="6921" max="6921" width="11.5703125" style="18" bestFit="1" customWidth="1"/>
    <col min="6922" max="6922" width="9.85546875" style="18" bestFit="1" customWidth="1"/>
    <col min="6923" max="6923" width="40.140625" style="18" customWidth="1"/>
    <col min="6924" max="7169" width="9.140625" style="18"/>
    <col min="7170" max="7170" width="6" style="18" customWidth="1"/>
    <col min="7171" max="7171" width="12.42578125" style="18" bestFit="1" customWidth="1"/>
    <col min="7172" max="7172" width="64.42578125" style="18" customWidth="1"/>
    <col min="7173" max="7173" width="15.140625" style="18" customWidth="1"/>
    <col min="7174" max="7174" width="10.5703125" style="18" bestFit="1" customWidth="1"/>
    <col min="7175" max="7175" width="15.28515625" style="18" customWidth="1"/>
    <col min="7176" max="7176" width="21" style="18" customWidth="1"/>
    <col min="7177" max="7177" width="11.5703125" style="18" bestFit="1" customWidth="1"/>
    <col min="7178" max="7178" width="9.85546875" style="18" bestFit="1" customWidth="1"/>
    <col min="7179" max="7179" width="40.140625" style="18" customWidth="1"/>
    <col min="7180" max="7425" width="9.140625" style="18"/>
    <col min="7426" max="7426" width="6" style="18" customWidth="1"/>
    <col min="7427" max="7427" width="12.42578125" style="18" bestFit="1" customWidth="1"/>
    <col min="7428" max="7428" width="64.42578125" style="18" customWidth="1"/>
    <col min="7429" max="7429" width="15.140625" style="18" customWidth="1"/>
    <col min="7430" max="7430" width="10.5703125" style="18" bestFit="1" customWidth="1"/>
    <col min="7431" max="7431" width="15.28515625" style="18" customWidth="1"/>
    <col min="7432" max="7432" width="21" style="18" customWidth="1"/>
    <col min="7433" max="7433" width="11.5703125" style="18" bestFit="1" customWidth="1"/>
    <col min="7434" max="7434" width="9.85546875" style="18" bestFit="1" customWidth="1"/>
    <col min="7435" max="7435" width="40.140625" style="18" customWidth="1"/>
    <col min="7436" max="7681" width="9.140625" style="18"/>
    <col min="7682" max="7682" width="6" style="18" customWidth="1"/>
    <col min="7683" max="7683" width="12.42578125" style="18" bestFit="1" customWidth="1"/>
    <col min="7684" max="7684" width="64.42578125" style="18" customWidth="1"/>
    <col min="7685" max="7685" width="15.140625" style="18" customWidth="1"/>
    <col min="7686" max="7686" width="10.5703125" style="18" bestFit="1" customWidth="1"/>
    <col min="7687" max="7687" width="15.28515625" style="18" customWidth="1"/>
    <col min="7688" max="7688" width="21" style="18" customWidth="1"/>
    <col min="7689" max="7689" width="11.5703125" style="18" bestFit="1" customWidth="1"/>
    <col min="7690" max="7690" width="9.85546875" style="18" bestFit="1" customWidth="1"/>
    <col min="7691" max="7691" width="40.140625" style="18" customWidth="1"/>
    <col min="7692" max="7937" width="9.140625" style="18"/>
    <col min="7938" max="7938" width="6" style="18" customWidth="1"/>
    <col min="7939" max="7939" width="12.42578125" style="18" bestFit="1" customWidth="1"/>
    <col min="7940" max="7940" width="64.42578125" style="18" customWidth="1"/>
    <col min="7941" max="7941" width="15.140625" style="18" customWidth="1"/>
    <col min="7942" max="7942" width="10.5703125" style="18" bestFit="1" customWidth="1"/>
    <col min="7943" max="7943" width="15.28515625" style="18" customWidth="1"/>
    <col min="7944" max="7944" width="21" style="18" customWidth="1"/>
    <col min="7945" max="7945" width="11.5703125" style="18" bestFit="1" customWidth="1"/>
    <col min="7946" max="7946" width="9.85546875" style="18" bestFit="1" customWidth="1"/>
    <col min="7947" max="7947" width="40.140625" style="18" customWidth="1"/>
    <col min="7948" max="8193" width="9.140625" style="18"/>
    <col min="8194" max="8194" width="6" style="18" customWidth="1"/>
    <col min="8195" max="8195" width="12.42578125" style="18" bestFit="1" customWidth="1"/>
    <col min="8196" max="8196" width="64.42578125" style="18" customWidth="1"/>
    <col min="8197" max="8197" width="15.140625" style="18" customWidth="1"/>
    <col min="8198" max="8198" width="10.5703125" style="18" bestFit="1" customWidth="1"/>
    <col min="8199" max="8199" width="15.28515625" style="18" customWidth="1"/>
    <col min="8200" max="8200" width="21" style="18" customWidth="1"/>
    <col min="8201" max="8201" width="11.5703125" style="18" bestFit="1" customWidth="1"/>
    <col min="8202" max="8202" width="9.85546875" style="18" bestFit="1" customWidth="1"/>
    <col min="8203" max="8203" width="40.140625" style="18" customWidth="1"/>
    <col min="8204" max="8449" width="9.140625" style="18"/>
    <col min="8450" max="8450" width="6" style="18" customWidth="1"/>
    <col min="8451" max="8451" width="12.42578125" style="18" bestFit="1" customWidth="1"/>
    <col min="8452" max="8452" width="64.42578125" style="18" customWidth="1"/>
    <col min="8453" max="8453" width="15.140625" style="18" customWidth="1"/>
    <col min="8454" max="8454" width="10.5703125" style="18" bestFit="1" customWidth="1"/>
    <col min="8455" max="8455" width="15.28515625" style="18" customWidth="1"/>
    <col min="8456" max="8456" width="21" style="18" customWidth="1"/>
    <col min="8457" max="8457" width="11.5703125" style="18" bestFit="1" customWidth="1"/>
    <col min="8458" max="8458" width="9.85546875" style="18" bestFit="1" customWidth="1"/>
    <col min="8459" max="8459" width="40.140625" style="18" customWidth="1"/>
    <col min="8460" max="8705" width="9.140625" style="18"/>
    <col min="8706" max="8706" width="6" style="18" customWidth="1"/>
    <col min="8707" max="8707" width="12.42578125" style="18" bestFit="1" customWidth="1"/>
    <col min="8708" max="8708" width="64.42578125" style="18" customWidth="1"/>
    <col min="8709" max="8709" width="15.140625" style="18" customWidth="1"/>
    <col min="8710" max="8710" width="10.5703125" style="18" bestFit="1" customWidth="1"/>
    <col min="8711" max="8711" width="15.28515625" style="18" customWidth="1"/>
    <col min="8712" max="8712" width="21" style="18" customWidth="1"/>
    <col min="8713" max="8713" width="11.5703125" style="18" bestFit="1" customWidth="1"/>
    <col min="8714" max="8714" width="9.85546875" style="18" bestFit="1" customWidth="1"/>
    <col min="8715" max="8715" width="40.140625" style="18" customWidth="1"/>
    <col min="8716" max="8961" width="9.140625" style="18"/>
    <col min="8962" max="8962" width="6" style="18" customWidth="1"/>
    <col min="8963" max="8963" width="12.42578125" style="18" bestFit="1" customWidth="1"/>
    <col min="8964" max="8964" width="64.42578125" style="18" customWidth="1"/>
    <col min="8965" max="8965" width="15.140625" style="18" customWidth="1"/>
    <col min="8966" max="8966" width="10.5703125" style="18" bestFit="1" customWidth="1"/>
    <col min="8967" max="8967" width="15.28515625" style="18" customWidth="1"/>
    <col min="8968" max="8968" width="21" style="18" customWidth="1"/>
    <col min="8969" max="8969" width="11.5703125" style="18" bestFit="1" customWidth="1"/>
    <col min="8970" max="8970" width="9.85546875" style="18" bestFit="1" customWidth="1"/>
    <col min="8971" max="8971" width="40.140625" style="18" customWidth="1"/>
    <col min="8972" max="9217" width="9.140625" style="18"/>
    <col min="9218" max="9218" width="6" style="18" customWidth="1"/>
    <col min="9219" max="9219" width="12.42578125" style="18" bestFit="1" customWidth="1"/>
    <col min="9220" max="9220" width="64.42578125" style="18" customWidth="1"/>
    <col min="9221" max="9221" width="15.140625" style="18" customWidth="1"/>
    <col min="9222" max="9222" width="10.5703125" style="18" bestFit="1" customWidth="1"/>
    <col min="9223" max="9223" width="15.28515625" style="18" customWidth="1"/>
    <col min="9224" max="9224" width="21" style="18" customWidth="1"/>
    <col min="9225" max="9225" width="11.5703125" style="18" bestFit="1" customWidth="1"/>
    <col min="9226" max="9226" width="9.85546875" style="18" bestFit="1" customWidth="1"/>
    <col min="9227" max="9227" width="40.140625" style="18" customWidth="1"/>
    <col min="9228" max="9473" width="9.140625" style="18"/>
    <col min="9474" max="9474" width="6" style="18" customWidth="1"/>
    <col min="9475" max="9475" width="12.42578125" style="18" bestFit="1" customWidth="1"/>
    <col min="9476" max="9476" width="64.42578125" style="18" customWidth="1"/>
    <col min="9477" max="9477" width="15.140625" style="18" customWidth="1"/>
    <col min="9478" max="9478" width="10.5703125" style="18" bestFit="1" customWidth="1"/>
    <col min="9479" max="9479" width="15.28515625" style="18" customWidth="1"/>
    <col min="9480" max="9480" width="21" style="18" customWidth="1"/>
    <col min="9481" max="9481" width="11.5703125" style="18" bestFit="1" customWidth="1"/>
    <col min="9482" max="9482" width="9.85546875" style="18" bestFit="1" customWidth="1"/>
    <col min="9483" max="9483" width="40.140625" style="18" customWidth="1"/>
    <col min="9484" max="9729" width="9.140625" style="18"/>
    <col min="9730" max="9730" width="6" style="18" customWidth="1"/>
    <col min="9731" max="9731" width="12.42578125" style="18" bestFit="1" customWidth="1"/>
    <col min="9732" max="9732" width="64.42578125" style="18" customWidth="1"/>
    <col min="9733" max="9733" width="15.140625" style="18" customWidth="1"/>
    <col min="9734" max="9734" width="10.5703125" style="18" bestFit="1" customWidth="1"/>
    <col min="9735" max="9735" width="15.28515625" style="18" customWidth="1"/>
    <col min="9736" max="9736" width="21" style="18" customWidth="1"/>
    <col min="9737" max="9737" width="11.5703125" style="18" bestFit="1" customWidth="1"/>
    <col min="9738" max="9738" width="9.85546875" style="18" bestFit="1" customWidth="1"/>
    <col min="9739" max="9739" width="40.140625" style="18" customWidth="1"/>
    <col min="9740" max="9985" width="9.140625" style="18"/>
    <col min="9986" max="9986" width="6" style="18" customWidth="1"/>
    <col min="9987" max="9987" width="12.42578125" style="18" bestFit="1" customWidth="1"/>
    <col min="9988" max="9988" width="64.42578125" style="18" customWidth="1"/>
    <col min="9989" max="9989" width="15.140625" style="18" customWidth="1"/>
    <col min="9990" max="9990" width="10.5703125" style="18" bestFit="1" customWidth="1"/>
    <col min="9991" max="9991" width="15.28515625" style="18" customWidth="1"/>
    <col min="9992" max="9992" width="21" style="18" customWidth="1"/>
    <col min="9993" max="9993" width="11.5703125" style="18" bestFit="1" customWidth="1"/>
    <col min="9994" max="9994" width="9.85546875" style="18" bestFit="1" customWidth="1"/>
    <col min="9995" max="9995" width="40.140625" style="18" customWidth="1"/>
    <col min="9996" max="10241" width="9.140625" style="18"/>
    <col min="10242" max="10242" width="6" style="18" customWidth="1"/>
    <col min="10243" max="10243" width="12.42578125" style="18" bestFit="1" customWidth="1"/>
    <col min="10244" max="10244" width="64.42578125" style="18" customWidth="1"/>
    <col min="10245" max="10245" width="15.140625" style="18" customWidth="1"/>
    <col min="10246" max="10246" width="10.5703125" style="18" bestFit="1" customWidth="1"/>
    <col min="10247" max="10247" width="15.28515625" style="18" customWidth="1"/>
    <col min="10248" max="10248" width="21" style="18" customWidth="1"/>
    <col min="10249" max="10249" width="11.5703125" style="18" bestFit="1" customWidth="1"/>
    <col min="10250" max="10250" width="9.85546875" style="18" bestFit="1" customWidth="1"/>
    <col min="10251" max="10251" width="40.140625" style="18" customWidth="1"/>
    <col min="10252" max="10497" width="9.140625" style="18"/>
    <col min="10498" max="10498" width="6" style="18" customWidth="1"/>
    <col min="10499" max="10499" width="12.42578125" style="18" bestFit="1" customWidth="1"/>
    <col min="10500" max="10500" width="64.42578125" style="18" customWidth="1"/>
    <col min="10501" max="10501" width="15.140625" style="18" customWidth="1"/>
    <col min="10502" max="10502" width="10.5703125" style="18" bestFit="1" customWidth="1"/>
    <col min="10503" max="10503" width="15.28515625" style="18" customWidth="1"/>
    <col min="10504" max="10504" width="21" style="18" customWidth="1"/>
    <col min="10505" max="10505" width="11.5703125" style="18" bestFit="1" customWidth="1"/>
    <col min="10506" max="10506" width="9.85546875" style="18" bestFit="1" customWidth="1"/>
    <col min="10507" max="10507" width="40.140625" style="18" customWidth="1"/>
    <col min="10508" max="10753" width="9.140625" style="18"/>
    <col min="10754" max="10754" width="6" style="18" customWidth="1"/>
    <col min="10755" max="10755" width="12.42578125" style="18" bestFit="1" customWidth="1"/>
    <col min="10756" max="10756" width="64.42578125" style="18" customWidth="1"/>
    <col min="10757" max="10757" width="15.140625" style="18" customWidth="1"/>
    <col min="10758" max="10758" width="10.5703125" style="18" bestFit="1" customWidth="1"/>
    <col min="10759" max="10759" width="15.28515625" style="18" customWidth="1"/>
    <col min="10760" max="10760" width="21" style="18" customWidth="1"/>
    <col min="10761" max="10761" width="11.5703125" style="18" bestFit="1" customWidth="1"/>
    <col min="10762" max="10762" width="9.85546875" style="18" bestFit="1" customWidth="1"/>
    <col min="10763" max="10763" width="40.140625" style="18" customWidth="1"/>
    <col min="10764" max="11009" width="9.140625" style="18"/>
    <col min="11010" max="11010" width="6" style="18" customWidth="1"/>
    <col min="11011" max="11011" width="12.42578125" style="18" bestFit="1" customWidth="1"/>
    <col min="11012" max="11012" width="64.42578125" style="18" customWidth="1"/>
    <col min="11013" max="11013" width="15.140625" style="18" customWidth="1"/>
    <col min="11014" max="11014" width="10.5703125" style="18" bestFit="1" customWidth="1"/>
    <col min="11015" max="11015" width="15.28515625" style="18" customWidth="1"/>
    <col min="11016" max="11016" width="21" style="18" customWidth="1"/>
    <col min="11017" max="11017" width="11.5703125" style="18" bestFit="1" customWidth="1"/>
    <col min="11018" max="11018" width="9.85546875" style="18" bestFit="1" customWidth="1"/>
    <col min="11019" max="11019" width="40.140625" style="18" customWidth="1"/>
    <col min="11020" max="11265" width="9.140625" style="18"/>
    <col min="11266" max="11266" width="6" style="18" customWidth="1"/>
    <col min="11267" max="11267" width="12.42578125" style="18" bestFit="1" customWidth="1"/>
    <col min="11268" max="11268" width="64.42578125" style="18" customWidth="1"/>
    <col min="11269" max="11269" width="15.140625" style="18" customWidth="1"/>
    <col min="11270" max="11270" width="10.5703125" style="18" bestFit="1" customWidth="1"/>
    <col min="11271" max="11271" width="15.28515625" style="18" customWidth="1"/>
    <col min="11272" max="11272" width="21" style="18" customWidth="1"/>
    <col min="11273" max="11273" width="11.5703125" style="18" bestFit="1" customWidth="1"/>
    <col min="11274" max="11274" width="9.85546875" style="18" bestFit="1" customWidth="1"/>
    <col min="11275" max="11275" width="40.140625" style="18" customWidth="1"/>
    <col min="11276" max="11521" width="9.140625" style="18"/>
    <col min="11522" max="11522" width="6" style="18" customWidth="1"/>
    <col min="11523" max="11523" width="12.42578125" style="18" bestFit="1" customWidth="1"/>
    <col min="11524" max="11524" width="64.42578125" style="18" customWidth="1"/>
    <col min="11525" max="11525" width="15.140625" style="18" customWidth="1"/>
    <col min="11526" max="11526" width="10.5703125" style="18" bestFit="1" customWidth="1"/>
    <col min="11527" max="11527" width="15.28515625" style="18" customWidth="1"/>
    <col min="11528" max="11528" width="21" style="18" customWidth="1"/>
    <col min="11529" max="11529" width="11.5703125" style="18" bestFit="1" customWidth="1"/>
    <col min="11530" max="11530" width="9.85546875" style="18" bestFit="1" customWidth="1"/>
    <col min="11531" max="11531" width="40.140625" style="18" customWidth="1"/>
    <col min="11532" max="11777" width="9.140625" style="18"/>
    <col min="11778" max="11778" width="6" style="18" customWidth="1"/>
    <col min="11779" max="11779" width="12.42578125" style="18" bestFit="1" customWidth="1"/>
    <col min="11780" max="11780" width="64.42578125" style="18" customWidth="1"/>
    <col min="11781" max="11781" width="15.140625" style="18" customWidth="1"/>
    <col min="11782" max="11782" width="10.5703125" style="18" bestFit="1" customWidth="1"/>
    <col min="11783" max="11783" width="15.28515625" style="18" customWidth="1"/>
    <col min="11784" max="11784" width="21" style="18" customWidth="1"/>
    <col min="11785" max="11785" width="11.5703125" style="18" bestFit="1" customWidth="1"/>
    <col min="11786" max="11786" width="9.85546875" style="18" bestFit="1" customWidth="1"/>
    <col min="11787" max="11787" width="40.140625" style="18" customWidth="1"/>
    <col min="11788" max="12033" width="9.140625" style="18"/>
    <col min="12034" max="12034" width="6" style="18" customWidth="1"/>
    <col min="12035" max="12035" width="12.42578125" style="18" bestFit="1" customWidth="1"/>
    <col min="12036" max="12036" width="64.42578125" style="18" customWidth="1"/>
    <col min="12037" max="12037" width="15.140625" style="18" customWidth="1"/>
    <col min="12038" max="12038" width="10.5703125" style="18" bestFit="1" customWidth="1"/>
    <col min="12039" max="12039" width="15.28515625" style="18" customWidth="1"/>
    <col min="12040" max="12040" width="21" style="18" customWidth="1"/>
    <col min="12041" max="12041" width="11.5703125" style="18" bestFit="1" customWidth="1"/>
    <col min="12042" max="12042" width="9.85546875" style="18" bestFit="1" customWidth="1"/>
    <col min="12043" max="12043" width="40.140625" style="18" customWidth="1"/>
    <col min="12044" max="12289" width="9.140625" style="18"/>
    <col min="12290" max="12290" width="6" style="18" customWidth="1"/>
    <col min="12291" max="12291" width="12.42578125" style="18" bestFit="1" customWidth="1"/>
    <col min="12292" max="12292" width="64.42578125" style="18" customWidth="1"/>
    <col min="12293" max="12293" width="15.140625" style="18" customWidth="1"/>
    <col min="12294" max="12294" width="10.5703125" style="18" bestFit="1" customWidth="1"/>
    <col min="12295" max="12295" width="15.28515625" style="18" customWidth="1"/>
    <col min="12296" max="12296" width="21" style="18" customWidth="1"/>
    <col min="12297" max="12297" width="11.5703125" style="18" bestFit="1" customWidth="1"/>
    <col min="12298" max="12298" width="9.85546875" style="18" bestFit="1" customWidth="1"/>
    <col min="12299" max="12299" width="40.140625" style="18" customWidth="1"/>
    <col min="12300" max="12545" width="9.140625" style="18"/>
    <col min="12546" max="12546" width="6" style="18" customWidth="1"/>
    <col min="12547" max="12547" width="12.42578125" style="18" bestFit="1" customWidth="1"/>
    <col min="12548" max="12548" width="64.42578125" style="18" customWidth="1"/>
    <col min="12549" max="12549" width="15.140625" style="18" customWidth="1"/>
    <col min="12550" max="12550" width="10.5703125" style="18" bestFit="1" customWidth="1"/>
    <col min="12551" max="12551" width="15.28515625" style="18" customWidth="1"/>
    <col min="12552" max="12552" width="21" style="18" customWidth="1"/>
    <col min="12553" max="12553" width="11.5703125" style="18" bestFit="1" customWidth="1"/>
    <col min="12554" max="12554" width="9.85546875" style="18" bestFit="1" customWidth="1"/>
    <col min="12555" max="12555" width="40.140625" style="18" customWidth="1"/>
    <col min="12556" max="12801" width="9.140625" style="18"/>
    <col min="12802" max="12802" width="6" style="18" customWidth="1"/>
    <col min="12803" max="12803" width="12.42578125" style="18" bestFit="1" customWidth="1"/>
    <col min="12804" max="12804" width="64.42578125" style="18" customWidth="1"/>
    <col min="12805" max="12805" width="15.140625" style="18" customWidth="1"/>
    <col min="12806" max="12806" width="10.5703125" style="18" bestFit="1" customWidth="1"/>
    <col min="12807" max="12807" width="15.28515625" style="18" customWidth="1"/>
    <col min="12808" max="12808" width="21" style="18" customWidth="1"/>
    <col min="12809" max="12809" width="11.5703125" style="18" bestFit="1" customWidth="1"/>
    <col min="12810" max="12810" width="9.85546875" style="18" bestFit="1" customWidth="1"/>
    <col min="12811" max="12811" width="40.140625" style="18" customWidth="1"/>
    <col min="12812" max="13057" width="9.140625" style="18"/>
    <col min="13058" max="13058" width="6" style="18" customWidth="1"/>
    <col min="13059" max="13059" width="12.42578125" style="18" bestFit="1" customWidth="1"/>
    <col min="13060" max="13060" width="64.42578125" style="18" customWidth="1"/>
    <col min="13061" max="13061" width="15.140625" style="18" customWidth="1"/>
    <col min="13062" max="13062" width="10.5703125" style="18" bestFit="1" customWidth="1"/>
    <col min="13063" max="13063" width="15.28515625" style="18" customWidth="1"/>
    <col min="13064" max="13064" width="21" style="18" customWidth="1"/>
    <col min="13065" max="13065" width="11.5703125" style="18" bestFit="1" customWidth="1"/>
    <col min="13066" max="13066" width="9.85546875" style="18" bestFit="1" customWidth="1"/>
    <col min="13067" max="13067" width="40.140625" style="18" customWidth="1"/>
    <col min="13068" max="13313" width="9.140625" style="18"/>
    <col min="13314" max="13314" width="6" style="18" customWidth="1"/>
    <col min="13315" max="13315" width="12.42578125" style="18" bestFit="1" customWidth="1"/>
    <col min="13316" max="13316" width="64.42578125" style="18" customWidth="1"/>
    <col min="13317" max="13317" width="15.140625" style="18" customWidth="1"/>
    <col min="13318" max="13318" width="10.5703125" style="18" bestFit="1" customWidth="1"/>
    <col min="13319" max="13319" width="15.28515625" style="18" customWidth="1"/>
    <col min="13320" max="13320" width="21" style="18" customWidth="1"/>
    <col min="13321" max="13321" width="11.5703125" style="18" bestFit="1" customWidth="1"/>
    <col min="13322" max="13322" width="9.85546875" style="18" bestFit="1" customWidth="1"/>
    <col min="13323" max="13323" width="40.140625" style="18" customWidth="1"/>
    <col min="13324" max="13569" width="9.140625" style="18"/>
    <col min="13570" max="13570" width="6" style="18" customWidth="1"/>
    <col min="13571" max="13571" width="12.42578125" style="18" bestFit="1" customWidth="1"/>
    <col min="13572" max="13572" width="64.42578125" style="18" customWidth="1"/>
    <col min="13573" max="13573" width="15.140625" style="18" customWidth="1"/>
    <col min="13574" max="13574" width="10.5703125" style="18" bestFit="1" customWidth="1"/>
    <col min="13575" max="13575" width="15.28515625" style="18" customWidth="1"/>
    <col min="13576" max="13576" width="21" style="18" customWidth="1"/>
    <col min="13577" max="13577" width="11.5703125" style="18" bestFit="1" customWidth="1"/>
    <col min="13578" max="13578" width="9.85546875" style="18" bestFit="1" customWidth="1"/>
    <col min="13579" max="13579" width="40.140625" style="18" customWidth="1"/>
    <col min="13580" max="13825" width="9.140625" style="18"/>
    <col min="13826" max="13826" width="6" style="18" customWidth="1"/>
    <col min="13827" max="13827" width="12.42578125" style="18" bestFit="1" customWidth="1"/>
    <col min="13828" max="13828" width="64.42578125" style="18" customWidth="1"/>
    <col min="13829" max="13829" width="15.140625" style="18" customWidth="1"/>
    <col min="13830" max="13830" width="10.5703125" style="18" bestFit="1" customWidth="1"/>
    <col min="13831" max="13831" width="15.28515625" style="18" customWidth="1"/>
    <col min="13832" max="13832" width="21" style="18" customWidth="1"/>
    <col min="13833" max="13833" width="11.5703125" style="18" bestFit="1" customWidth="1"/>
    <col min="13834" max="13834" width="9.85546875" style="18" bestFit="1" customWidth="1"/>
    <col min="13835" max="13835" width="40.140625" style="18" customWidth="1"/>
    <col min="13836" max="14081" width="9.140625" style="18"/>
    <col min="14082" max="14082" width="6" style="18" customWidth="1"/>
    <col min="14083" max="14083" width="12.42578125" style="18" bestFit="1" customWidth="1"/>
    <col min="14084" max="14084" width="64.42578125" style="18" customWidth="1"/>
    <col min="14085" max="14085" width="15.140625" style="18" customWidth="1"/>
    <col min="14086" max="14086" width="10.5703125" style="18" bestFit="1" customWidth="1"/>
    <col min="14087" max="14087" width="15.28515625" style="18" customWidth="1"/>
    <col min="14088" max="14088" width="21" style="18" customWidth="1"/>
    <col min="14089" max="14089" width="11.5703125" style="18" bestFit="1" customWidth="1"/>
    <col min="14090" max="14090" width="9.85546875" style="18" bestFit="1" customWidth="1"/>
    <col min="14091" max="14091" width="40.140625" style="18" customWidth="1"/>
    <col min="14092" max="14337" width="9.140625" style="18"/>
    <col min="14338" max="14338" width="6" style="18" customWidth="1"/>
    <col min="14339" max="14339" width="12.42578125" style="18" bestFit="1" customWidth="1"/>
    <col min="14340" max="14340" width="64.42578125" style="18" customWidth="1"/>
    <col min="14341" max="14341" width="15.140625" style="18" customWidth="1"/>
    <col min="14342" max="14342" width="10.5703125" style="18" bestFit="1" customWidth="1"/>
    <col min="14343" max="14343" width="15.28515625" style="18" customWidth="1"/>
    <col min="14344" max="14344" width="21" style="18" customWidth="1"/>
    <col min="14345" max="14345" width="11.5703125" style="18" bestFit="1" customWidth="1"/>
    <col min="14346" max="14346" width="9.85546875" style="18" bestFit="1" customWidth="1"/>
    <col min="14347" max="14347" width="40.140625" style="18" customWidth="1"/>
    <col min="14348" max="14593" width="9.140625" style="18"/>
    <col min="14594" max="14594" width="6" style="18" customWidth="1"/>
    <col min="14595" max="14595" width="12.42578125" style="18" bestFit="1" customWidth="1"/>
    <col min="14596" max="14596" width="64.42578125" style="18" customWidth="1"/>
    <col min="14597" max="14597" width="15.140625" style="18" customWidth="1"/>
    <col min="14598" max="14598" width="10.5703125" style="18" bestFit="1" customWidth="1"/>
    <col min="14599" max="14599" width="15.28515625" style="18" customWidth="1"/>
    <col min="14600" max="14600" width="21" style="18" customWidth="1"/>
    <col min="14601" max="14601" width="11.5703125" style="18" bestFit="1" customWidth="1"/>
    <col min="14602" max="14602" width="9.85546875" style="18" bestFit="1" customWidth="1"/>
    <col min="14603" max="14603" width="40.140625" style="18" customWidth="1"/>
    <col min="14604" max="14849" width="9.140625" style="18"/>
    <col min="14850" max="14850" width="6" style="18" customWidth="1"/>
    <col min="14851" max="14851" width="12.42578125" style="18" bestFit="1" customWidth="1"/>
    <col min="14852" max="14852" width="64.42578125" style="18" customWidth="1"/>
    <col min="14853" max="14853" width="15.140625" style="18" customWidth="1"/>
    <col min="14854" max="14854" width="10.5703125" style="18" bestFit="1" customWidth="1"/>
    <col min="14855" max="14855" width="15.28515625" style="18" customWidth="1"/>
    <col min="14856" max="14856" width="21" style="18" customWidth="1"/>
    <col min="14857" max="14857" width="11.5703125" style="18" bestFit="1" customWidth="1"/>
    <col min="14858" max="14858" width="9.85546875" style="18" bestFit="1" customWidth="1"/>
    <col min="14859" max="14859" width="40.140625" style="18" customWidth="1"/>
    <col min="14860" max="15105" width="9.140625" style="18"/>
    <col min="15106" max="15106" width="6" style="18" customWidth="1"/>
    <col min="15107" max="15107" width="12.42578125" style="18" bestFit="1" customWidth="1"/>
    <col min="15108" max="15108" width="64.42578125" style="18" customWidth="1"/>
    <col min="15109" max="15109" width="15.140625" style="18" customWidth="1"/>
    <col min="15110" max="15110" width="10.5703125" style="18" bestFit="1" customWidth="1"/>
    <col min="15111" max="15111" width="15.28515625" style="18" customWidth="1"/>
    <col min="15112" max="15112" width="21" style="18" customWidth="1"/>
    <col min="15113" max="15113" width="11.5703125" style="18" bestFit="1" customWidth="1"/>
    <col min="15114" max="15114" width="9.85546875" style="18" bestFit="1" customWidth="1"/>
    <col min="15115" max="15115" width="40.140625" style="18" customWidth="1"/>
    <col min="15116" max="15361" width="9.140625" style="18"/>
    <col min="15362" max="15362" width="6" style="18" customWidth="1"/>
    <col min="15363" max="15363" width="12.42578125" style="18" bestFit="1" customWidth="1"/>
    <col min="15364" max="15364" width="64.42578125" style="18" customWidth="1"/>
    <col min="15365" max="15365" width="15.140625" style="18" customWidth="1"/>
    <col min="15366" max="15366" width="10.5703125" style="18" bestFit="1" customWidth="1"/>
    <col min="15367" max="15367" width="15.28515625" style="18" customWidth="1"/>
    <col min="15368" max="15368" width="21" style="18" customWidth="1"/>
    <col min="15369" max="15369" width="11.5703125" style="18" bestFit="1" customWidth="1"/>
    <col min="15370" max="15370" width="9.85546875" style="18" bestFit="1" customWidth="1"/>
    <col min="15371" max="15371" width="40.140625" style="18" customWidth="1"/>
    <col min="15372" max="15617" width="9.140625" style="18"/>
    <col min="15618" max="15618" width="6" style="18" customWidth="1"/>
    <col min="15619" max="15619" width="12.42578125" style="18" bestFit="1" customWidth="1"/>
    <col min="15620" max="15620" width="64.42578125" style="18" customWidth="1"/>
    <col min="15621" max="15621" width="15.140625" style="18" customWidth="1"/>
    <col min="15622" max="15622" width="10.5703125" style="18" bestFit="1" customWidth="1"/>
    <col min="15623" max="15623" width="15.28515625" style="18" customWidth="1"/>
    <col min="15624" max="15624" width="21" style="18" customWidth="1"/>
    <col min="15625" max="15625" width="11.5703125" style="18" bestFit="1" customWidth="1"/>
    <col min="15626" max="15626" width="9.85546875" style="18" bestFit="1" customWidth="1"/>
    <col min="15627" max="15627" width="40.140625" style="18" customWidth="1"/>
    <col min="15628" max="15873" width="9.140625" style="18"/>
    <col min="15874" max="15874" width="6" style="18" customWidth="1"/>
    <col min="15875" max="15875" width="12.42578125" style="18" bestFit="1" customWidth="1"/>
    <col min="15876" max="15876" width="64.42578125" style="18" customWidth="1"/>
    <col min="15877" max="15877" width="15.140625" style="18" customWidth="1"/>
    <col min="15878" max="15878" width="10.5703125" style="18" bestFit="1" customWidth="1"/>
    <col min="15879" max="15879" width="15.28515625" style="18" customWidth="1"/>
    <col min="15880" max="15880" width="21" style="18" customWidth="1"/>
    <col min="15881" max="15881" width="11.5703125" style="18" bestFit="1" customWidth="1"/>
    <col min="15882" max="15882" width="9.85546875" style="18" bestFit="1" customWidth="1"/>
    <col min="15883" max="15883" width="40.140625" style="18" customWidth="1"/>
    <col min="15884" max="16129" width="9.140625" style="18"/>
    <col min="16130" max="16130" width="6" style="18" customWidth="1"/>
    <col min="16131" max="16131" width="12.42578125" style="18" bestFit="1" customWidth="1"/>
    <col min="16132" max="16132" width="64.42578125" style="18" customWidth="1"/>
    <col min="16133" max="16133" width="15.140625" style="18" customWidth="1"/>
    <col min="16134" max="16134" width="10.5703125" style="18" bestFit="1" customWidth="1"/>
    <col min="16135" max="16135" width="15.28515625" style="18" customWidth="1"/>
    <col min="16136" max="16136" width="21" style="18" customWidth="1"/>
    <col min="16137" max="16137" width="11.5703125" style="18" bestFit="1" customWidth="1"/>
    <col min="16138" max="16138" width="9.85546875" style="18" bestFit="1" customWidth="1"/>
    <col min="16139" max="16139" width="40.140625" style="18" customWidth="1"/>
    <col min="16140" max="16384" width="9.140625" style="18"/>
  </cols>
  <sheetData>
    <row r="1" spans="2:9" x14ac:dyDescent="0.35">
      <c r="H1" s="16" t="s">
        <v>87</v>
      </c>
    </row>
    <row r="2" spans="2:9" s="15" customFormat="1" ht="41.25" customHeight="1" x14ac:dyDescent="0.3">
      <c r="B2" s="72" t="s">
        <v>0</v>
      </c>
      <c r="C2" s="72"/>
      <c r="D2" s="72"/>
      <c r="E2" s="72"/>
      <c r="F2" s="72"/>
      <c r="G2" s="72"/>
      <c r="H2" s="72"/>
      <c r="I2" s="14"/>
    </row>
    <row r="3" spans="2:9" ht="28.5" customHeight="1" x14ac:dyDescent="0.35">
      <c r="B3" s="73" t="s">
        <v>1</v>
      </c>
      <c r="C3" s="73"/>
      <c r="D3" s="73"/>
      <c r="E3" s="73"/>
      <c r="F3" s="73"/>
    </row>
    <row r="4" spans="2:9" ht="30.75" customHeight="1" x14ac:dyDescent="0.35">
      <c r="B4" s="19" t="s">
        <v>2</v>
      </c>
      <c r="C4" s="20" t="s">
        <v>3</v>
      </c>
      <c r="D4" s="19" t="s">
        <v>4</v>
      </c>
      <c r="E4" s="19" t="s">
        <v>5</v>
      </c>
      <c r="F4" s="20" t="s">
        <v>6</v>
      </c>
      <c r="G4" s="21" t="s">
        <v>7</v>
      </c>
      <c r="H4" s="21" t="s">
        <v>8</v>
      </c>
    </row>
    <row r="5" spans="2:9" ht="18" customHeight="1" x14ac:dyDescent="0.35">
      <c r="B5" s="74" t="s">
        <v>9</v>
      </c>
      <c r="C5" s="75"/>
      <c r="D5" s="75"/>
      <c r="E5" s="75"/>
      <c r="F5" s="75"/>
      <c r="G5" s="75"/>
      <c r="H5" s="76"/>
    </row>
    <row r="6" spans="2:9" x14ac:dyDescent="0.35">
      <c r="B6" s="22">
        <v>1</v>
      </c>
      <c r="C6" s="23">
        <v>1000240</v>
      </c>
      <c r="D6" s="24" t="str">
        <f>VLOOKUP(C6,[1]SMR09092014!$B$3:$P$331,2)</f>
        <v>Теглене на усукан проводник до 3х70+54, 6</v>
      </c>
      <c r="E6" s="25" t="str">
        <f>VLOOKUP(C6,[1]SMR09092014!$B$3:$P$331,4)</f>
        <v>м</v>
      </c>
      <c r="F6" s="23">
        <v>760</v>
      </c>
      <c r="G6" s="45"/>
      <c r="H6" s="26">
        <f>F6*G6</f>
        <v>0</v>
      </c>
    </row>
    <row r="7" spans="2:9" x14ac:dyDescent="0.35">
      <c r="B7" s="22">
        <v>2</v>
      </c>
      <c r="C7" s="23">
        <v>1000239</v>
      </c>
      <c r="D7" s="24" t="str">
        <f>VLOOKUP(C7,[1]SMR09092014!$B$3:$P$331,2)</f>
        <v>Теглене на усукан проводник до 3х35+54, 6</v>
      </c>
      <c r="E7" s="25" t="str">
        <f>VLOOKUP(C7,[1]SMR09092014!$B$3:$P$331,4)</f>
        <v>м</v>
      </c>
      <c r="F7" s="23">
        <v>90</v>
      </c>
      <c r="G7" s="45"/>
      <c r="H7" s="26">
        <f t="shared" ref="H7:H32" si="0">F7*G7</f>
        <v>0</v>
      </c>
    </row>
    <row r="8" spans="2:9" x14ac:dyDescent="0.35">
      <c r="B8" s="22">
        <v>3</v>
      </c>
      <c r="C8" s="23">
        <v>1000238</v>
      </c>
      <c r="D8" s="24" t="str">
        <f>VLOOKUP(C8,[1]SMR09092014!$B$3:$P$331,2)</f>
        <v>Теглене на усукан проводник 4х16</v>
      </c>
      <c r="E8" s="25" t="str">
        <f>VLOOKUP(C8,[1]SMR09092014!$B$3:$P$331,4)</f>
        <v>м</v>
      </c>
      <c r="F8" s="23">
        <v>20</v>
      </c>
      <c r="G8" s="45"/>
      <c r="H8" s="26">
        <f t="shared" si="0"/>
        <v>0</v>
      </c>
    </row>
    <row r="9" spans="2:9" x14ac:dyDescent="0.35">
      <c r="B9" s="22">
        <v>4</v>
      </c>
      <c r="C9" s="23">
        <v>1000237</v>
      </c>
      <c r="D9" s="24" t="str">
        <f>VLOOKUP(C9,[1]SMR09092014!$B$3:$P$331,2)</f>
        <v>Теглене на усукан проводник 2х16</v>
      </c>
      <c r="E9" s="25" t="str">
        <f>VLOOKUP(C9,[1]SMR09092014!$B$3:$P$331,4)</f>
        <v>м</v>
      </c>
      <c r="F9" s="23">
        <v>800</v>
      </c>
      <c r="G9" s="45"/>
      <c r="H9" s="26">
        <f t="shared" si="0"/>
        <v>0</v>
      </c>
    </row>
    <row r="10" spans="2:9" x14ac:dyDescent="0.35">
      <c r="B10" s="22">
        <v>5</v>
      </c>
      <c r="C10" s="23">
        <v>1000209</v>
      </c>
      <c r="D10" s="27" t="str">
        <f>VLOOKUP(C10,[1]SMR09092014!$B$3:$P$331,2)</f>
        <v>Демонтаж на изолатор с кука за НН,  заедно с превръзките</v>
      </c>
      <c r="E10" s="25" t="str">
        <f>VLOOKUP(C10,[1]SMR09092014!$B$3:$P$331,4)</f>
        <v>бр</v>
      </c>
      <c r="F10" s="23">
        <v>88</v>
      </c>
      <c r="G10" s="45"/>
      <c r="H10" s="26">
        <f t="shared" si="0"/>
        <v>0</v>
      </c>
    </row>
    <row r="11" spans="2:9" x14ac:dyDescent="0.35">
      <c r="B11" s="22">
        <v>6</v>
      </c>
      <c r="C11" s="23">
        <v>1000248</v>
      </c>
      <c r="D11" s="27" t="str">
        <f>VLOOKUP(C11,[1]SMR09092014!$B$3:$P$331,2)</f>
        <v>Демонтаж на единичен проводник НН</v>
      </c>
      <c r="E11" s="25" t="str">
        <f>VLOOKUP(C11,[1]SMR09092014!$B$3:$P$331,4)</f>
        <v>м</v>
      </c>
      <c r="F11" s="23">
        <v>2310</v>
      </c>
      <c r="G11" s="45"/>
      <c r="H11" s="26">
        <f t="shared" si="0"/>
        <v>0</v>
      </c>
    </row>
    <row r="12" spans="2:9" ht="24.75" customHeight="1" x14ac:dyDescent="0.35">
      <c r="B12" s="22">
        <v>7</v>
      </c>
      <c r="C12" s="23">
        <v>1000156</v>
      </c>
      <c r="D12" s="27" t="str">
        <f>VLOOKUP(C12,[2]SMR09092014!$B$3:$P$331,2)</f>
        <v>Изправяне на СБС НН в равнинен терен</v>
      </c>
      <c r="E12" s="25" t="str">
        <f>VLOOKUP(C12,[2]SMR09092014!$B$3:$P$331,4)</f>
        <v>бр.</v>
      </c>
      <c r="F12" s="23">
        <v>7</v>
      </c>
      <c r="G12" s="45"/>
      <c r="H12" s="26">
        <f t="shared" si="0"/>
        <v>0</v>
      </c>
    </row>
    <row r="13" spans="2:9" x14ac:dyDescent="0.35">
      <c r="B13" s="22">
        <v>8</v>
      </c>
      <c r="C13" s="23">
        <v>1000183</v>
      </c>
      <c r="D13" s="27" t="str">
        <f>VLOOKUP(C13,[1]SMR09092014!$B$3:$P$331,2)</f>
        <v>Демонтаж на стълб НН</v>
      </c>
      <c r="E13" s="25" t="str">
        <f>VLOOKUP(C13,[1]SMR09092014!$B$3:$P$331,4)</f>
        <v>бр.</v>
      </c>
      <c r="F13" s="23">
        <v>7</v>
      </c>
      <c r="G13" s="45"/>
      <c r="H13" s="26">
        <f t="shared" si="0"/>
        <v>0</v>
      </c>
    </row>
    <row r="14" spans="2:9" x14ac:dyDescent="0.35">
      <c r="B14" s="22">
        <v>9</v>
      </c>
      <c r="C14" s="23">
        <v>1000220</v>
      </c>
      <c r="D14" s="27" t="str">
        <f>VLOOKUP(C14,[3]SMR09092014!$B$3:$P$331,2)</f>
        <v>Монтаж на клема отклонителна/разклонителна към мрежа</v>
      </c>
      <c r="E14" s="25" t="str">
        <f>VLOOKUP(C14,[3]SMR09092014!$B$3:$P$331,4)</f>
        <v>бр</v>
      </c>
      <c r="F14" s="23">
        <v>24</v>
      </c>
      <c r="G14" s="45"/>
      <c r="H14" s="26">
        <f t="shared" si="0"/>
        <v>0</v>
      </c>
    </row>
    <row r="15" spans="2:9" ht="24.75" customHeight="1" x14ac:dyDescent="0.35">
      <c r="B15" s="22">
        <v>10</v>
      </c>
      <c r="C15" s="23">
        <v>1000219</v>
      </c>
      <c r="D15" s="27" t="str">
        <f>VLOOKUP(C15,[1]SMR09092014!$B$3:$P$331,2)</f>
        <v>Монтаж на клема опъвателна с конзола за УИП</v>
      </c>
      <c r="E15" s="25" t="str">
        <f>VLOOKUP(C15,[1]SMR09092014!$B$3:$P$331,4)</f>
        <v>бр</v>
      </c>
      <c r="F15" s="23">
        <v>26</v>
      </c>
      <c r="G15" s="45"/>
      <c r="H15" s="26">
        <f t="shared" si="0"/>
        <v>0</v>
      </c>
    </row>
    <row r="16" spans="2:9" x14ac:dyDescent="0.35">
      <c r="B16" s="22">
        <v>11</v>
      </c>
      <c r="C16" s="23">
        <v>1000221</v>
      </c>
      <c r="D16" s="27" t="str">
        <f>VLOOKUP(C16,[1]SMR09092014!$B$3:$P$331,2)</f>
        <v>Монтаж на опъвач заедно с кука на стена/стълб</v>
      </c>
      <c r="E16" s="25" t="str">
        <f>VLOOKUP(C16,[1]SMR09092014!$B$3:$P$331,4)</f>
        <v>бр</v>
      </c>
      <c r="F16" s="23">
        <v>40</v>
      </c>
      <c r="G16" s="45"/>
      <c r="H16" s="26">
        <f t="shared" si="0"/>
        <v>0</v>
      </c>
    </row>
    <row r="17" spans="2:8" x14ac:dyDescent="0.35">
      <c r="B17" s="22">
        <v>12</v>
      </c>
      <c r="C17" s="23">
        <v>1000218</v>
      </c>
      <c r="D17" s="27" t="str">
        <f>VLOOKUP(C17,[1]SMR09092014!$B$3:$P$331,2)</f>
        <v>Монтаж на клема носеща с конзола за УИП</v>
      </c>
      <c r="E17" s="25" t="str">
        <f>VLOOKUP(C17,[1]SMR09092014!$B$3:$P$331,4)</f>
        <v>бр</v>
      </c>
      <c r="F17" s="23">
        <v>17</v>
      </c>
      <c r="G17" s="45"/>
      <c r="H17" s="26">
        <f t="shared" si="0"/>
        <v>0</v>
      </c>
    </row>
    <row r="18" spans="2:8" x14ac:dyDescent="0.35">
      <c r="B18" s="22">
        <v>13</v>
      </c>
      <c r="C18" s="23">
        <v>1000213</v>
      </c>
      <c r="D18" s="27" t="str">
        <f>VLOOKUP(C18,[1]SMR09092014!$B$3:$P$331,2)</f>
        <v xml:space="preserve">Монтаж на термосвиваеми тапи на изолиран проводник </v>
      </c>
      <c r="E18" s="25" t="str">
        <f>VLOOKUP(C18,[1]SMR09092014!$B$3:$P$331,4)</f>
        <v>бр</v>
      </c>
      <c r="F18" s="23">
        <v>28</v>
      </c>
      <c r="G18" s="45"/>
      <c r="H18" s="26">
        <f t="shared" si="0"/>
        <v>0</v>
      </c>
    </row>
    <row r="19" spans="2:8" ht="20.25" customHeight="1" x14ac:dyDescent="0.35">
      <c r="B19" s="22">
        <v>14</v>
      </c>
      <c r="C19" s="23">
        <v>1000111</v>
      </c>
      <c r="D19" s="27" t="str">
        <f>VLOOKUP(C19,[1]SMR09092014!$B$3:$P$331,2)</f>
        <v>Монтаж табло до 5 електромера включително-на стълб</v>
      </c>
      <c r="E19" s="25" t="str">
        <f>VLOOKUP(C19,[1]SMR09092014!$B$3:$P$331,4)</f>
        <v>бр.</v>
      </c>
      <c r="F19" s="23">
        <v>18</v>
      </c>
      <c r="G19" s="45"/>
      <c r="H19" s="26">
        <f t="shared" si="0"/>
        <v>0</v>
      </c>
    </row>
    <row r="20" spans="2:8" ht="20.25" customHeight="1" x14ac:dyDescent="0.35">
      <c r="B20" s="22">
        <v>15</v>
      </c>
      <c r="C20" s="23">
        <v>1000100</v>
      </c>
      <c r="D20" s="27" t="str">
        <f>VLOOKUP(C20,[1]SMR09092014!$B$3:$P$331,2)</f>
        <v xml:space="preserve">Подвързване на кабел към съществуващо табло / съоръжение </v>
      </c>
      <c r="E20" s="25" t="str">
        <f>VLOOKUP(C20,[1]SMR09092014!$B$3:$P$331,4)</f>
        <v>бр.</v>
      </c>
      <c r="F20" s="23">
        <v>18</v>
      </c>
      <c r="G20" s="45"/>
      <c r="H20" s="26">
        <f t="shared" si="0"/>
        <v>0</v>
      </c>
    </row>
    <row r="21" spans="2:8" ht="20.25" customHeight="1" x14ac:dyDescent="0.35">
      <c r="B21" s="22">
        <v>16</v>
      </c>
      <c r="C21" s="23">
        <v>1000222</v>
      </c>
      <c r="D21" s="27" t="str">
        <f>VLOOKUP(C21,[1]SMR09092014!$B$3:$P$331,2)</f>
        <v xml:space="preserve">Монтаж на маншон изолиран MJPB </v>
      </c>
      <c r="E21" s="25" t="str">
        <f>VLOOKUP(C21,[1]SMR09092014!$B$3:$P$331,4)</f>
        <v>бр</v>
      </c>
      <c r="F21" s="23">
        <v>40</v>
      </c>
      <c r="G21" s="45"/>
      <c r="H21" s="26">
        <f t="shared" si="0"/>
        <v>0</v>
      </c>
    </row>
    <row r="22" spans="2:8" ht="23.25" customHeight="1" x14ac:dyDescent="0.35">
      <c r="B22" s="22">
        <v>17</v>
      </c>
      <c r="C22" s="23">
        <v>1000065</v>
      </c>
      <c r="D22" s="27" t="str">
        <f>VLOOKUP(C22,[1]SMR09092014!$B$3:$P$331,2)</f>
        <v>Монтаж на гофрирана тръба</v>
      </c>
      <c r="E22" s="25" t="str">
        <f>VLOOKUP(C22,[1]SMR09092014!$B$3:$P$331,4)</f>
        <v>м</v>
      </c>
      <c r="F22" s="23">
        <v>36</v>
      </c>
      <c r="G22" s="45"/>
      <c r="H22" s="26">
        <f t="shared" si="0"/>
        <v>0</v>
      </c>
    </row>
    <row r="23" spans="2:8" ht="23.25" customHeight="1" x14ac:dyDescent="0.35">
      <c r="B23" s="22">
        <v>18</v>
      </c>
      <c r="C23" s="23">
        <v>1000310</v>
      </c>
      <c r="D23" s="27" t="str">
        <f>VLOOKUP(C23,[1]SMR09092014!$B$3:$P$331,2)</f>
        <v>Укрепване на УИП/кабел по стълб или фасада</v>
      </c>
      <c r="E23" s="25" t="str">
        <f>VLOOKUP(C23,[1]SMR09092014!$B$3:$P$331,4)</f>
        <v>м.</v>
      </c>
      <c r="F23" s="23">
        <v>200</v>
      </c>
      <c r="G23" s="45"/>
      <c r="H23" s="26">
        <f t="shared" si="0"/>
        <v>0</v>
      </c>
    </row>
    <row r="24" spans="2:8" x14ac:dyDescent="0.35">
      <c r="B24" s="22">
        <v>19</v>
      </c>
      <c r="C24" s="23">
        <v>1000269</v>
      </c>
      <c r="D24" s="27" t="str">
        <f>VLOOKUP(C24,[1]SMR09092014!$B$3:$P$331,2)</f>
        <v>Направа заземление с един кол</v>
      </c>
      <c r="E24" s="25" t="str">
        <f>VLOOKUP(C24,[1]SMR09092014!$B$3:$P$331,4)</f>
        <v>бр.</v>
      </c>
      <c r="F24" s="23">
        <v>10</v>
      </c>
      <c r="G24" s="45"/>
      <c r="H24" s="26">
        <f t="shared" si="0"/>
        <v>0</v>
      </c>
    </row>
    <row r="25" spans="2:8" ht="23.25" customHeight="1" x14ac:dyDescent="0.35">
      <c r="B25" s="22">
        <v>20</v>
      </c>
      <c r="C25" s="23">
        <v>1000282</v>
      </c>
      <c r="D25" s="27" t="str">
        <f>VLOOKUP(C25,[1]SMR09092014!$B$3:$P$331,2)</f>
        <v>Транспортиране на СБС от склад на Възложителя</v>
      </c>
      <c r="E25" s="25" t="str">
        <f>VLOOKUP(C25,[1]SMR09092014!$B$3:$P$331,4)</f>
        <v>км</v>
      </c>
      <c r="F25" s="23">
        <v>100</v>
      </c>
      <c r="G25" s="45"/>
      <c r="H25" s="26">
        <f t="shared" si="0"/>
        <v>0</v>
      </c>
    </row>
    <row r="26" spans="2:8" ht="42.75" customHeight="1" x14ac:dyDescent="0.35">
      <c r="B26" s="22">
        <v>21</v>
      </c>
      <c r="C26" s="23">
        <v>1000090</v>
      </c>
      <c r="D26" s="27" t="str">
        <f>VLOOKUP(C26,[1]SMR09092014!$B$3:$P$331,2)</f>
        <v>Направа на кабелна глава НН до 3х70+35 мм2  (4х70 мм2) включително  (за 4-те жила)</v>
      </c>
      <c r="E26" s="25" t="str">
        <f>VLOOKUP(C26,[1]SMR09092014!$B$3:$P$331,4)</f>
        <v>бр.</v>
      </c>
      <c r="F26" s="23">
        <v>1</v>
      </c>
      <c r="G26" s="45"/>
      <c r="H26" s="26">
        <f t="shared" si="0"/>
        <v>0</v>
      </c>
    </row>
    <row r="27" spans="2:8" x14ac:dyDescent="0.35">
      <c r="B27" s="22">
        <v>22</v>
      </c>
      <c r="C27" s="23">
        <v>1000210</v>
      </c>
      <c r="D27" s="27" t="str">
        <f>VLOOKUP(C27,[1]SMR09092014!$B$3:$P$331,2)</f>
        <v>Монтаж на кука-тип свинска опашка</v>
      </c>
      <c r="E27" s="25" t="str">
        <f>VLOOKUP(C27,[1]SMR09092014!$B$3:$P$331,4)</f>
        <v>бр</v>
      </c>
      <c r="F27" s="23">
        <v>7</v>
      </c>
      <c r="G27" s="45"/>
      <c r="H27" s="26">
        <f t="shared" si="0"/>
        <v>0</v>
      </c>
    </row>
    <row r="28" spans="2:8" ht="21.75" customHeight="1" x14ac:dyDescent="0.35">
      <c r="B28" s="22">
        <v>23</v>
      </c>
      <c r="C28" s="23">
        <v>1000259</v>
      </c>
      <c r="D28" s="27" t="str">
        <f>VLOOKUP(C28,[1]SMR09092014!$B$3:$P$331,2)</f>
        <v>Демонтаж на осветително тяло</v>
      </c>
      <c r="E28" s="25" t="str">
        <f>VLOOKUP(C28,[1]SMR09092014!$B$3:$P$331,4)</f>
        <v>бр.</v>
      </c>
      <c r="F28" s="23">
        <v>4</v>
      </c>
      <c r="G28" s="45"/>
      <c r="H28" s="26">
        <f t="shared" si="0"/>
        <v>0</v>
      </c>
    </row>
    <row r="29" spans="2:8" ht="21.75" customHeight="1" x14ac:dyDescent="0.35">
      <c r="B29" s="22">
        <v>24</v>
      </c>
      <c r="C29" s="23">
        <v>1000258</v>
      </c>
      <c r="D29" s="27" t="str">
        <f>VLOOKUP(C29,[1]SMR09092014!$B$3:$P$331,2)</f>
        <v>Монтаж на осветително тяло</v>
      </c>
      <c r="E29" s="25" t="str">
        <f>VLOOKUP(C29,[1]SMR09092014!$B$3:$P$331,4)</f>
        <v>бр.</v>
      </c>
      <c r="F29" s="23">
        <v>4</v>
      </c>
      <c r="G29" s="45"/>
      <c r="H29" s="26">
        <f t="shared" si="0"/>
        <v>0</v>
      </c>
    </row>
    <row r="30" spans="2:8" ht="21.75" customHeight="1" x14ac:dyDescent="0.35">
      <c r="B30" s="22">
        <v>25</v>
      </c>
      <c r="C30" s="23">
        <v>1000114</v>
      </c>
      <c r="D30" s="27" t="str">
        <f>VLOOKUP(C30,[1]SMR09092014!$B$3:$P$331,2)</f>
        <v>Демонтаж на табло</v>
      </c>
      <c r="E30" s="25" t="str">
        <f>VLOOKUP(C30,[1]SMR09092014!$B$3:$P$331,4)</f>
        <v>бр.</v>
      </c>
      <c r="F30" s="23">
        <v>2</v>
      </c>
      <c r="G30" s="45"/>
      <c r="H30" s="26">
        <f t="shared" si="0"/>
        <v>0</v>
      </c>
    </row>
    <row r="31" spans="2:8" ht="20.25" customHeight="1" x14ac:dyDescent="0.35">
      <c r="B31" s="22">
        <v>26</v>
      </c>
      <c r="C31" s="23">
        <v>1000319</v>
      </c>
      <c r="D31" s="27" t="str">
        <f>VLOOKUP(C31,[1]SMR09092014!$B$3:$P$331,2)</f>
        <v>Монтаж на заземителна шина по стена или конструкция</v>
      </c>
      <c r="E31" s="25" t="str">
        <f>VLOOKUP(C31,[1]SMR09092014!$B$3:$P$331,4)</f>
        <v>м</v>
      </c>
      <c r="F31" s="23">
        <v>6</v>
      </c>
      <c r="G31" s="45"/>
      <c r="H31" s="26">
        <f t="shared" si="0"/>
        <v>0</v>
      </c>
    </row>
    <row r="32" spans="2:8" ht="30" customHeight="1" x14ac:dyDescent="0.35">
      <c r="B32" s="22">
        <v>27</v>
      </c>
      <c r="C32" s="23"/>
      <c r="D32" s="27" t="s">
        <v>10</v>
      </c>
      <c r="E32" s="25" t="s">
        <v>11</v>
      </c>
      <c r="F32" s="23">
        <v>200</v>
      </c>
      <c r="G32" s="45"/>
      <c r="H32" s="26">
        <f t="shared" si="0"/>
        <v>0</v>
      </c>
    </row>
    <row r="33" spans="2:9" x14ac:dyDescent="0.35">
      <c r="B33" s="66" t="s">
        <v>83</v>
      </c>
      <c r="C33" s="67"/>
      <c r="D33" s="67"/>
      <c r="E33" s="67"/>
      <c r="F33" s="67"/>
      <c r="G33" s="68"/>
      <c r="H33" s="28">
        <f>SUM(H6:H32)</f>
        <v>0</v>
      </c>
    </row>
    <row r="34" spans="2:9" x14ac:dyDescent="0.35">
      <c r="B34" s="77" t="s">
        <v>12</v>
      </c>
      <c r="C34" s="78"/>
      <c r="D34" s="78"/>
      <c r="E34" s="78"/>
      <c r="F34" s="78"/>
      <c r="G34" s="78"/>
      <c r="H34" s="79"/>
    </row>
    <row r="35" spans="2:9" s="34" customFormat="1" x14ac:dyDescent="0.35">
      <c r="B35" s="29">
        <v>1</v>
      </c>
      <c r="C35" s="30">
        <v>1000240</v>
      </c>
      <c r="D35" s="27" t="str">
        <f>VLOOKUP(C35,[1]SMR09092014!$B$3:$P$331,2)</f>
        <v>Теглене на усукан проводник до 3х70+54, 6</v>
      </c>
      <c r="E35" s="31" t="str">
        <f>VLOOKUP(C35,[1]SMR09092014!$B$3:$P$331,4)</f>
        <v>м</v>
      </c>
      <c r="F35" s="30">
        <v>1925</v>
      </c>
      <c r="G35" s="46"/>
      <c r="H35" s="32">
        <f t="shared" ref="H35:H57" si="1">G35*F35</f>
        <v>0</v>
      </c>
      <c r="I35" s="33"/>
    </row>
    <row r="36" spans="2:9" s="34" customFormat="1" x14ac:dyDescent="0.35">
      <c r="B36" s="29">
        <v>2</v>
      </c>
      <c r="C36" s="30">
        <v>1000241</v>
      </c>
      <c r="D36" s="27" t="str">
        <f>VLOOKUP(C36,[1]SMR09092014!$B$3:$P$331,2)</f>
        <v>Теглене на усукан проводник до 3х150+54, 6</v>
      </c>
      <c r="E36" s="31" t="str">
        <f>VLOOKUP(C36,[1]SMR09092014!$B$3:$P$331,4)</f>
        <v>м</v>
      </c>
      <c r="F36" s="30">
        <v>608</v>
      </c>
      <c r="G36" s="46"/>
      <c r="H36" s="32">
        <f t="shared" si="1"/>
        <v>0</v>
      </c>
      <c r="I36" s="33"/>
    </row>
    <row r="37" spans="2:9" s="34" customFormat="1" x14ac:dyDescent="0.35">
      <c r="B37" s="29">
        <v>3</v>
      </c>
      <c r="C37" s="30">
        <v>1000239</v>
      </c>
      <c r="D37" s="27" t="str">
        <f>VLOOKUP(C37,[1]SMR09092014!$B$3:$P$331,2)</f>
        <v>Теглене на усукан проводник до 3х35+54, 6</v>
      </c>
      <c r="E37" s="31" t="str">
        <f>VLOOKUP(C37,[1]SMR09092014!$B$3:$P$331,4)</f>
        <v>м</v>
      </c>
      <c r="F37" s="30">
        <v>1120</v>
      </c>
      <c r="G37" s="46"/>
      <c r="H37" s="32">
        <f t="shared" si="1"/>
        <v>0</v>
      </c>
      <c r="I37" s="33"/>
    </row>
    <row r="38" spans="2:9" s="34" customFormat="1" x14ac:dyDescent="0.35">
      <c r="B38" s="29">
        <v>4</v>
      </c>
      <c r="C38" s="30">
        <v>1000238</v>
      </c>
      <c r="D38" s="27" t="str">
        <f>VLOOKUP(C38,[1]SMR09092014!$B$3:$P$331,2)</f>
        <v>Теглене на усукан проводник 4х16</v>
      </c>
      <c r="E38" s="31" t="str">
        <f>VLOOKUP(C38,[1]SMR09092014!$B$3:$P$331,4)</f>
        <v>м</v>
      </c>
      <c r="F38" s="30">
        <v>112</v>
      </c>
      <c r="G38" s="46"/>
      <c r="H38" s="32">
        <f t="shared" si="1"/>
        <v>0</v>
      </c>
      <c r="I38" s="33"/>
    </row>
    <row r="39" spans="2:9" s="34" customFormat="1" x14ac:dyDescent="0.35">
      <c r="B39" s="29">
        <v>5</v>
      </c>
      <c r="C39" s="30">
        <v>1000237</v>
      </c>
      <c r="D39" s="27" t="str">
        <f>VLOOKUP(C39,[1]SMR09092014!$B$3:$P$331,2)</f>
        <v>Теглене на усукан проводник 2х16</v>
      </c>
      <c r="E39" s="31" t="str">
        <f>VLOOKUP(C39,[1]SMR09092014!$B$3:$P$331,4)</f>
        <v>м</v>
      </c>
      <c r="F39" s="30">
        <v>4984</v>
      </c>
      <c r="G39" s="46"/>
      <c r="H39" s="32">
        <f t="shared" si="1"/>
        <v>0</v>
      </c>
      <c r="I39" s="33"/>
    </row>
    <row r="40" spans="2:9" s="34" customFormat="1" x14ac:dyDescent="0.35">
      <c r="B40" s="29">
        <v>6</v>
      </c>
      <c r="C40" s="30">
        <v>1000209</v>
      </c>
      <c r="D40" s="27" t="str">
        <f>VLOOKUP(C40,[1]SMR09092014!$B$3:$P$331,2)</f>
        <v>Демонтаж на изолатор с кука за НН,  заедно с превръзките</v>
      </c>
      <c r="E40" s="31" t="str">
        <f>VLOOKUP(C40,[1]SMR09092014!$B$3:$P$331,4)</f>
        <v>бр</v>
      </c>
      <c r="F40" s="30">
        <v>252</v>
      </c>
      <c r="G40" s="46"/>
      <c r="H40" s="32">
        <f t="shared" si="1"/>
        <v>0</v>
      </c>
      <c r="I40" s="33"/>
    </row>
    <row r="41" spans="2:9" s="34" customFormat="1" x14ac:dyDescent="0.35">
      <c r="B41" s="29">
        <v>7</v>
      </c>
      <c r="C41" s="30">
        <v>1000248</v>
      </c>
      <c r="D41" s="27" t="str">
        <f>VLOOKUP(C41,[1]SMR09092014!$B$3:$P$331,2)</f>
        <v>Демонтаж на единичен проводник НН</v>
      </c>
      <c r="E41" s="31" t="str">
        <f>VLOOKUP(C41,[1]SMR09092014!$B$3:$P$331,4)</f>
        <v>м</v>
      </c>
      <c r="F41" s="30">
        <v>7599</v>
      </c>
      <c r="G41" s="46"/>
      <c r="H41" s="32">
        <f t="shared" si="1"/>
        <v>0</v>
      </c>
      <c r="I41" s="33"/>
    </row>
    <row r="42" spans="2:9" s="34" customFormat="1" x14ac:dyDescent="0.35">
      <c r="B42" s="29">
        <v>8</v>
      </c>
      <c r="C42" s="30">
        <v>1000220</v>
      </c>
      <c r="D42" s="27" t="str">
        <f>VLOOKUP(C42,[3]SMR09092014!$B$3:$P$331,2)</f>
        <v>Монтаж на клема отклонителна/разклонителна към мрежа</v>
      </c>
      <c r="E42" s="31" t="str">
        <f>VLOOKUP(C42,[3]SMR09092014!$B$3:$P$331,4)</f>
        <v>бр</v>
      </c>
      <c r="F42" s="30">
        <v>104</v>
      </c>
      <c r="G42" s="46"/>
      <c r="H42" s="32">
        <f t="shared" si="1"/>
        <v>0</v>
      </c>
      <c r="I42" s="33"/>
    </row>
    <row r="43" spans="2:9" s="34" customFormat="1" ht="24.75" customHeight="1" x14ac:dyDescent="0.35">
      <c r="B43" s="29">
        <v>9</v>
      </c>
      <c r="C43" s="30">
        <v>1000219</v>
      </c>
      <c r="D43" s="27" t="str">
        <f>VLOOKUP(C43,[1]SMR09092014!$B$3:$P$331,2)</f>
        <v>Монтаж на клема опъвателна с конзола за УИП</v>
      </c>
      <c r="E43" s="31" t="str">
        <f>VLOOKUP(C43,[1]SMR09092014!$B$3:$P$331,4)</f>
        <v>бр</v>
      </c>
      <c r="F43" s="30">
        <v>186</v>
      </c>
      <c r="G43" s="46"/>
      <c r="H43" s="32">
        <f t="shared" si="1"/>
        <v>0</v>
      </c>
      <c r="I43" s="33"/>
    </row>
    <row r="44" spans="2:9" s="34" customFormat="1" x14ac:dyDescent="0.35">
      <c r="B44" s="29">
        <v>10</v>
      </c>
      <c r="C44" s="30">
        <v>1000221</v>
      </c>
      <c r="D44" s="27" t="str">
        <f>VLOOKUP(C44,[1]SMR09092014!$B$3:$P$331,2)</f>
        <v>Монтаж на опъвач заедно с кука на стена/стълб</v>
      </c>
      <c r="E44" s="31" t="str">
        <f>VLOOKUP(C44,[1]SMR09092014!$B$3:$P$331,4)</f>
        <v>бр</v>
      </c>
      <c r="F44" s="30">
        <v>108</v>
      </c>
      <c r="G44" s="46"/>
      <c r="H44" s="32">
        <f t="shared" si="1"/>
        <v>0</v>
      </c>
      <c r="I44" s="33"/>
    </row>
    <row r="45" spans="2:9" s="34" customFormat="1" x14ac:dyDescent="0.35">
      <c r="B45" s="29">
        <v>11</v>
      </c>
      <c r="C45" s="30">
        <v>1000218</v>
      </c>
      <c r="D45" s="27" t="str">
        <f>VLOOKUP(C45,[1]SMR09092014!$B$3:$P$331,2)</f>
        <v>Монтаж на клема носеща с конзола за УИП</v>
      </c>
      <c r="E45" s="31" t="str">
        <f>VLOOKUP(C45,[1]SMR09092014!$B$3:$P$331,4)</f>
        <v>бр</v>
      </c>
      <c r="F45" s="30">
        <v>90</v>
      </c>
      <c r="G45" s="46"/>
      <c r="H45" s="32">
        <f t="shared" si="1"/>
        <v>0</v>
      </c>
      <c r="I45" s="33"/>
    </row>
    <row r="46" spans="2:9" s="34" customFormat="1" x14ac:dyDescent="0.35">
      <c r="B46" s="29">
        <v>12</v>
      </c>
      <c r="C46" s="30">
        <v>1000213</v>
      </c>
      <c r="D46" s="27" t="str">
        <f>VLOOKUP(C46,[1]SMR09092014!$B$3:$P$331,2)</f>
        <v xml:space="preserve">Монтаж на термосвиваеми тапи на изолиран проводник </v>
      </c>
      <c r="E46" s="31" t="str">
        <f>VLOOKUP(C46,[1]SMR09092014!$B$3:$P$331,4)</f>
        <v>бр</v>
      </c>
      <c r="F46" s="30">
        <v>44</v>
      </c>
      <c r="G46" s="46"/>
      <c r="H46" s="32">
        <f t="shared" si="1"/>
        <v>0</v>
      </c>
      <c r="I46" s="33"/>
    </row>
    <row r="47" spans="2:9" s="34" customFormat="1" ht="20.25" customHeight="1" x14ac:dyDescent="0.35">
      <c r="B47" s="29">
        <v>13</v>
      </c>
      <c r="C47" s="30">
        <v>1000111</v>
      </c>
      <c r="D47" s="27" t="str">
        <f>VLOOKUP(C47,[1]SMR09092014!$B$3:$P$331,2)</f>
        <v>Монтаж табло до 5 електромера включително-на стълб</v>
      </c>
      <c r="E47" s="31" t="str">
        <f>VLOOKUP(C47,[1]SMR09092014!$B$3:$P$331,4)</f>
        <v>бр.</v>
      </c>
      <c r="F47" s="30">
        <v>48</v>
      </c>
      <c r="G47" s="46"/>
      <c r="H47" s="32">
        <f t="shared" si="1"/>
        <v>0</v>
      </c>
      <c r="I47" s="33"/>
    </row>
    <row r="48" spans="2:9" s="34" customFormat="1" ht="20.25" customHeight="1" x14ac:dyDescent="0.35">
      <c r="B48" s="29">
        <v>14</v>
      </c>
      <c r="C48" s="30">
        <v>1000100</v>
      </c>
      <c r="D48" s="27" t="str">
        <f>VLOOKUP(C48,[1]SMR09092014!$B$3:$P$331,2)</f>
        <v xml:space="preserve">Подвързване на кабел към съществуващо табло / съоръжение </v>
      </c>
      <c r="E48" s="31" t="str">
        <f>VLOOKUP(C48,[1]SMR09092014!$B$3:$P$331,4)</f>
        <v>бр.</v>
      </c>
      <c r="F48" s="30">
        <v>48</v>
      </c>
      <c r="G48" s="46"/>
      <c r="H48" s="32">
        <f t="shared" si="1"/>
        <v>0</v>
      </c>
      <c r="I48" s="33"/>
    </row>
    <row r="49" spans="2:9" s="34" customFormat="1" ht="20.25" customHeight="1" x14ac:dyDescent="0.35">
      <c r="B49" s="29">
        <v>15</v>
      </c>
      <c r="C49" s="30">
        <v>1000222</v>
      </c>
      <c r="D49" s="27" t="str">
        <f>VLOOKUP(C49,[1]SMR09092014!$B$3:$P$331,2)</f>
        <v xml:space="preserve">Монтаж на маншон изолиран MJPB </v>
      </c>
      <c r="E49" s="31" t="str">
        <f>VLOOKUP(C49,[1]SMR09092014!$B$3:$P$331,4)</f>
        <v>бр</v>
      </c>
      <c r="F49" s="30">
        <v>70</v>
      </c>
      <c r="G49" s="46"/>
      <c r="H49" s="32">
        <f t="shared" si="1"/>
        <v>0</v>
      </c>
      <c r="I49" s="33"/>
    </row>
    <row r="50" spans="2:9" s="34" customFormat="1" ht="23.25" customHeight="1" x14ac:dyDescent="0.35">
      <c r="B50" s="29">
        <v>16</v>
      </c>
      <c r="C50" s="30">
        <v>1000065</v>
      </c>
      <c r="D50" s="27" t="str">
        <f>VLOOKUP(C50,[1]SMR09092014!$B$3:$P$331,2)</f>
        <v>Монтаж на гофрирана тръба</v>
      </c>
      <c r="E50" s="31" t="str">
        <f>VLOOKUP(C50,[1]SMR09092014!$B$3:$P$331,4)</f>
        <v>м</v>
      </c>
      <c r="F50" s="30">
        <v>88</v>
      </c>
      <c r="G50" s="46"/>
      <c r="H50" s="32">
        <f t="shared" si="1"/>
        <v>0</v>
      </c>
      <c r="I50" s="33"/>
    </row>
    <row r="51" spans="2:9" s="34" customFormat="1" x14ac:dyDescent="0.35">
      <c r="B51" s="29">
        <v>17</v>
      </c>
      <c r="C51" s="30">
        <v>1000269</v>
      </c>
      <c r="D51" s="27" t="str">
        <f>VLOOKUP(C51,[1]SMR09092014!$B$3:$P$331,2)</f>
        <v>Направа заземление с един кол</v>
      </c>
      <c r="E51" s="31" t="str">
        <f>VLOOKUP(C51,[1]SMR09092014!$B$3:$P$331,4)</f>
        <v>бр.</v>
      </c>
      <c r="F51" s="30">
        <v>25</v>
      </c>
      <c r="G51" s="46"/>
      <c r="H51" s="32">
        <f t="shared" si="1"/>
        <v>0</v>
      </c>
      <c r="I51" s="33"/>
    </row>
    <row r="52" spans="2:9" s="34" customFormat="1" ht="21.75" customHeight="1" x14ac:dyDescent="0.35">
      <c r="B52" s="29">
        <v>18</v>
      </c>
      <c r="C52" s="30">
        <v>1000284</v>
      </c>
      <c r="D52" s="27" t="str">
        <f>VLOOKUP(C52,[1]SMR09092014!$B$3:$P$331,2)</f>
        <v>Транспорт на стари материали до склад на Възложителя/депо/</v>
      </c>
      <c r="E52" s="31" t="str">
        <f>VLOOKUP(C52,[1]SMR09092014!$B$3:$P$331,4)</f>
        <v>т/км</v>
      </c>
      <c r="F52" s="30">
        <v>90</v>
      </c>
      <c r="G52" s="46"/>
      <c r="H52" s="32">
        <f t="shared" si="1"/>
        <v>0</v>
      </c>
      <c r="I52" s="33"/>
    </row>
    <row r="53" spans="2:9" s="34" customFormat="1" ht="21.75" customHeight="1" x14ac:dyDescent="0.35">
      <c r="B53" s="29">
        <v>19</v>
      </c>
      <c r="C53" s="30">
        <v>1000281</v>
      </c>
      <c r="D53" s="27" t="str">
        <f>VLOOKUP(C53,[1]SMR09092014!$B$3:$P$331,2)</f>
        <v>Транспорт на материали от склад на Възложителя</v>
      </c>
      <c r="E53" s="31" t="str">
        <f>VLOOKUP(C53,[1]SMR09092014!$B$3:$P$331,4)</f>
        <v>%</v>
      </c>
      <c r="F53" s="30">
        <v>33911</v>
      </c>
      <c r="G53" s="46"/>
      <c r="H53" s="32">
        <f>G53*F53/100</f>
        <v>0</v>
      </c>
      <c r="I53" s="33"/>
    </row>
    <row r="54" spans="2:9" ht="42.75" customHeight="1" x14ac:dyDescent="0.35">
      <c r="B54" s="29">
        <v>20</v>
      </c>
      <c r="C54" s="23">
        <v>1000090</v>
      </c>
      <c r="D54" s="27" t="str">
        <f>VLOOKUP(C54,[1]SMR09092014!$B$3:$P$331,2)</f>
        <v>Направа на кабелна глава НН до 3х70+35 мм2  (4х70 мм2) включително  (за 4-те жила)</v>
      </c>
      <c r="E54" s="25" t="str">
        <f>VLOOKUP(C54,[1]SMR09092014!$B$3:$P$331,4)</f>
        <v>бр.</v>
      </c>
      <c r="F54" s="23">
        <v>1</v>
      </c>
      <c r="G54" s="45"/>
      <c r="H54" s="32">
        <f t="shared" si="1"/>
        <v>0</v>
      </c>
    </row>
    <row r="55" spans="2:9" x14ac:dyDescent="0.35">
      <c r="B55" s="29">
        <v>21</v>
      </c>
      <c r="C55" s="23">
        <v>1000210</v>
      </c>
      <c r="D55" s="27" t="str">
        <f>VLOOKUP(C55,[1]SMR09092014!$B$3:$P$331,2)</f>
        <v>Монтаж на кука-тип свинска опашка</v>
      </c>
      <c r="E55" s="25" t="str">
        <f>VLOOKUP(C55,[1]SMR09092014!$B$3:$P$331,4)</f>
        <v>бр</v>
      </c>
      <c r="F55" s="23">
        <v>45</v>
      </c>
      <c r="G55" s="45"/>
      <c r="H55" s="32">
        <f t="shared" si="1"/>
        <v>0</v>
      </c>
    </row>
    <row r="56" spans="2:9" ht="24.75" customHeight="1" x14ac:dyDescent="0.35">
      <c r="B56" s="29">
        <v>22</v>
      </c>
      <c r="C56" s="23">
        <v>1000156</v>
      </c>
      <c r="D56" s="27" t="str">
        <f>VLOOKUP(C56,[2]SMR09092014!$B$3:$P$331,2)</f>
        <v>Изправяне на СБС НН в равнинен терен</v>
      </c>
      <c r="E56" s="25" t="str">
        <f>VLOOKUP(C56,[2]SMR09092014!$B$3:$P$331,4)</f>
        <v>бр.</v>
      </c>
      <c r="F56" s="23">
        <v>9</v>
      </c>
      <c r="G56" s="45"/>
      <c r="H56" s="32">
        <f t="shared" si="1"/>
        <v>0</v>
      </c>
    </row>
    <row r="57" spans="2:9" x14ac:dyDescent="0.35">
      <c r="B57" s="29">
        <v>23</v>
      </c>
      <c r="C57" s="23">
        <v>1000183</v>
      </c>
      <c r="D57" s="27" t="str">
        <f>VLOOKUP(C57,[1]SMR09092014!$B$3:$P$331,2)</f>
        <v>Демонтаж на стълб НН</v>
      </c>
      <c r="E57" s="25" t="str">
        <f>VLOOKUP(C57,[1]SMR09092014!$B$3:$P$331,4)</f>
        <v>бр.</v>
      </c>
      <c r="F57" s="23">
        <v>9</v>
      </c>
      <c r="G57" s="45"/>
      <c r="H57" s="32">
        <f t="shared" si="1"/>
        <v>0</v>
      </c>
    </row>
    <row r="58" spans="2:9" x14ac:dyDescent="0.35">
      <c r="B58" s="69" t="s">
        <v>84</v>
      </c>
      <c r="C58" s="70"/>
      <c r="D58" s="70"/>
      <c r="E58" s="70"/>
      <c r="F58" s="70"/>
      <c r="G58" s="71"/>
      <c r="H58" s="35">
        <f>SUM(H35:H57)</f>
        <v>0</v>
      </c>
    </row>
    <row r="59" spans="2:9" x14ac:dyDescent="0.35">
      <c r="B59" s="80" t="s">
        <v>13</v>
      </c>
      <c r="C59" s="81"/>
      <c r="D59" s="81"/>
      <c r="E59" s="81"/>
      <c r="F59" s="81"/>
      <c r="G59" s="81"/>
      <c r="H59" s="82"/>
    </row>
    <row r="60" spans="2:9" x14ac:dyDescent="0.35">
      <c r="B60" s="36">
        <v>1</v>
      </c>
      <c r="C60" s="37">
        <v>1000240</v>
      </c>
      <c r="D60" s="19" t="s">
        <v>14</v>
      </c>
      <c r="E60" s="19" t="s">
        <v>15</v>
      </c>
      <c r="F60" s="20">
        <v>300</v>
      </c>
      <c r="G60" s="47"/>
      <c r="H60" s="38">
        <f>F60*G60</f>
        <v>0</v>
      </c>
    </row>
    <row r="61" spans="2:9" x14ac:dyDescent="0.35">
      <c r="B61" s="36">
        <v>2</v>
      </c>
      <c r="C61" s="37">
        <v>1000238</v>
      </c>
      <c r="D61" s="19" t="s">
        <v>16</v>
      </c>
      <c r="E61" s="19" t="s">
        <v>15</v>
      </c>
      <c r="F61" s="20">
        <v>20</v>
      </c>
      <c r="G61" s="47"/>
      <c r="H61" s="38">
        <f t="shared" ref="H61:H78" si="2">F61*G61</f>
        <v>0</v>
      </c>
    </row>
    <row r="62" spans="2:9" x14ac:dyDescent="0.35">
      <c r="B62" s="36">
        <v>3</v>
      </c>
      <c r="C62" s="37">
        <v>1000237</v>
      </c>
      <c r="D62" s="19" t="s">
        <v>17</v>
      </c>
      <c r="E62" s="19" t="s">
        <v>15</v>
      </c>
      <c r="F62" s="20">
        <v>200</v>
      </c>
      <c r="G62" s="47"/>
      <c r="H62" s="38">
        <f t="shared" si="2"/>
        <v>0</v>
      </c>
    </row>
    <row r="63" spans="2:9" x14ac:dyDescent="0.35">
      <c r="B63" s="36">
        <v>4</v>
      </c>
      <c r="C63" s="37">
        <v>1000209</v>
      </c>
      <c r="D63" s="19" t="s">
        <v>18</v>
      </c>
      <c r="E63" s="19" t="s">
        <v>11</v>
      </c>
      <c r="F63" s="20">
        <v>3</v>
      </c>
      <c r="G63" s="47"/>
      <c r="H63" s="38">
        <f t="shared" si="2"/>
        <v>0</v>
      </c>
    </row>
    <row r="64" spans="2:9" x14ac:dyDescent="0.35">
      <c r="B64" s="36">
        <v>5</v>
      </c>
      <c r="C64" s="37">
        <v>1000248</v>
      </c>
      <c r="D64" s="19" t="s">
        <v>19</v>
      </c>
      <c r="E64" s="19" t="s">
        <v>15</v>
      </c>
      <c r="F64" s="20">
        <v>900</v>
      </c>
      <c r="G64" s="47"/>
      <c r="H64" s="38">
        <f t="shared" si="2"/>
        <v>0</v>
      </c>
    </row>
    <row r="65" spans="2:9" x14ac:dyDescent="0.35">
      <c r="B65" s="36">
        <v>6</v>
      </c>
      <c r="C65" s="37">
        <v>1000220</v>
      </c>
      <c r="D65" s="19" t="s">
        <v>20</v>
      </c>
      <c r="E65" s="19" t="s">
        <v>11</v>
      </c>
      <c r="F65" s="20">
        <v>16</v>
      </c>
      <c r="G65" s="47"/>
      <c r="H65" s="38">
        <f t="shared" si="2"/>
        <v>0</v>
      </c>
    </row>
    <row r="66" spans="2:9" x14ac:dyDescent="0.35">
      <c r="B66" s="36">
        <v>7</v>
      </c>
      <c r="C66" s="37">
        <v>1000219</v>
      </c>
      <c r="D66" s="19" t="s">
        <v>21</v>
      </c>
      <c r="E66" s="19" t="s">
        <v>11</v>
      </c>
      <c r="F66" s="20">
        <v>5</v>
      </c>
      <c r="G66" s="47"/>
      <c r="H66" s="38">
        <f t="shared" si="2"/>
        <v>0</v>
      </c>
    </row>
    <row r="67" spans="2:9" x14ac:dyDescent="0.35">
      <c r="B67" s="36">
        <v>8</v>
      </c>
      <c r="C67" s="37">
        <v>1000221</v>
      </c>
      <c r="D67" s="19" t="s">
        <v>22</v>
      </c>
      <c r="E67" s="19" t="s">
        <v>11</v>
      </c>
      <c r="F67" s="20">
        <v>15</v>
      </c>
      <c r="G67" s="47"/>
      <c r="H67" s="38">
        <f t="shared" si="2"/>
        <v>0</v>
      </c>
    </row>
    <row r="68" spans="2:9" x14ac:dyDescent="0.35">
      <c r="B68" s="36">
        <v>9</v>
      </c>
      <c r="C68" s="37">
        <v>1000218</v>
      </c>
      <c r="D68" s="19" t="s">
        <v>23</v>
      </c>
      <c r="E68" s="19" t="s">
        <v>11</v>
      </c>
      <c r="F68" s="20">
        <v>7</v>
      </c>
      <c r="G68" s="47"/>
      <c r="H68" s="38">
        <f t="shared" si="2"/>
        <v>0</v>
      </c>
    </row>
    <row r="69" spans="2:9" x14ac:dyDescent="0.35">
      <c r="B69" s="36">
        <v>10</v>
      </c>
      <c r="C69" s="37">
        <v>1000213</v>
      </c>
      <c r="D69" s="19" t="s">
        <v>24</v>
      </c>
      <c r="E69" s="19" t="s">
        <v>11</v>
      </c>
      <c r="F69" s="20">
        <v>8</v>
      </c>
      <c r="G69" s="47"/>
      <c r="H69" s="38">
        <f t="shared" si="2"/>
        <v>0</v>
      </c>
    </row>
    <row r="70" spans="2:9" x14ac:dyDescent="0.35">
      <c r="B70" s="36">
        <v>11</v>
      </c>
      <c r="C70" s="37">
        <v>1000111</v>
      </c>
      <c r="D70" s="19" t="s">
        <v>25</v>
      </c>
      <c r="E70" s="19" t="s">
        <v>26</v>
      </c>
      <c r="F70" s="20">
        <v>4</v>
      </c>
      <c r="G70" s="47"/>
      <c r="H70" s="38">
        <f t="shared" si="2"/>
        <v>0</v>
      </c>
    </row>
    <row r="71" spans="2:9" x14ac:dyDescent="0.35">
      <c r="B71" s="36">
        <v>12</v>
      </c>
      <c r="C71" s="37">
        <v>1000100</v>
      </c>
      <c r="D71" s="19" t="s">
        <v>27</v>
      </c>
      <c r="E71" s="19" t="s">
        <v>26</v>
      </c>
      <c r="F71" s="20">
        <v>4</v>
      </c>
      <c r="G71" s="47"/>
      <c r="H71" s="38">
        <f t="shared" si="2"/>
        <v>0</v>
      </c>
    </row>
    <row r="72" spans="2:9" x14ac:dyDescent="0.35">
      <c r="B72" s="36">
        <v>13</v>
      </c>
      <c r="C72" s="37">
        <v>1000222</v>
      </c>
      <c r="D72" s="19" t="s">
        <v>28</v>
      </c>
      <c r="E72" s="19" t="s">
        <v>11</v>
      </c>
      <c r="F72" s="20">
        <v>12</v>
      </c>
      <c r="G72" s="47"/>
      <c r="H72" s="38">
        <f t="shared" si="2"/>
        <v>0</v>
      </c>
    </row>
    <row r="73" spans="2:9" x14ac:dyDescent="0.35">
      <c r="B73" s="36">
        <v>14</v>
      </c>
      <c r="C73" s="37">
        <v>1000065</v>
      </c>
      <c r="D73" s="19" t="s">
        <v>29</v>
      </c>
      <c r="E73" s="19" t="s">
        <v>15</v>
      </c>
      <c r="F73" s="20">
        <v>30</v>
      </c>
      <c r="G73" s="47"/>
      <c r="H73" s="38">
        <f t="shared" si="2"/>
        <v>0</v>
      </c>
    </row>
    <row r="74" spans="2:9" x14ac:dyDescent="0.35">
      <c r="B74" s="36">
        <v>15</v>
      </c>
      <c r="C74" s="37">
        <v>1000269</v>
      </c>
      <c r="D74" s="19" t="s">
        <v>30</v>
      </c>
      <c r="E74" s="19" t="s">
        <v>26</v>
      </c>
      <c r="F74" s="20">
        <v>5</v>
      </c>
      <c r="G74" s="47"/>
      <c r="H74" s="38">
        <f t="shared" si="2"/>
        <v>0</v>
      </c>
    </row>
    <row r="75" spans="2:9" x14ac:dyDescent="0.35">
      <c r="B75" s="36">
        <v>16</v>
      </c>
      <c r="C75" s="37">
        <v>1000284</v>
      </c>
      <c r="D75" s="19" t="s">
        <v>31</v>
      </c>
      <c r="E75" s="19" t="s">
        <v>32</v>
      </c>
      <c r="F75" s="20">
        <v>20</v>
      </c>
      <c r="G75" s="47"/>
      <c r="H75" s="38">
        <f t="shared" si="2"/>
        <v>0</v>
      </c>
    </row>
    <row r="76" spans="2:9" x14ac:dyDescent="0.35">
      <c r="B76" s="36">
        <v>17</v>
      </c>
      <c r="C76" s="37">
        <v>1000281</v>
      </c>
      <c r="D76" s="19" t="s">
        <v>33</v>
      </c>
      <c r="E76" s="19" t="s">
        <v>34</v>
      </c>
      <c r="F76" s="20">
        <v>39636.230000000003</v>
      </c>
      <c r="G76" s="47"/>
      <c r="H76" s="38">
        <f>F76*G76/100</f>
        <v>0</v>
      </c>
    </row>
    <row r="77" spans="2:9" x14ac:dyDescent="0.35">
      <c r="B77" s="36">
        <v>18</v>
      </c>
      <c r="C77" s="37">
        <v>1000210</v>
      </c>
      <c r="D77" s="19" t="s">
        <v>35</v>
      </c>
      <c r="E77" s="19" t="s">
        <v>11</v>
      </c>
      <c r="F77" s="20">
        <v>3</v>
      </c>
      <c r="G77" s="47"/>
      <c r="H77" s="38">
        <f t="shared" si="2"/>
        <v>0</v>
      </c>
    </row>
    <row r="78" spans="2:9" x14ac:dyDescent="0.35">
      <c r="B78" s="36">
        <v>19</v>
      </c>
      <c r="C78" s="37">
        <v>1000156</v>
      </c>
      <c r="D78" s="19" t="s">
        <v>36</v>
      </c>
      <c r="E78" s="19" t="s">
        <v>26</v>
      </c>
      <c r="F78" s="20">
        <v>1</v>
      </c>
      <c r="G78" s="47"/>
      <c r="H78" s="38">
        <f t="shared" si="2"/>
        <v>0</v>
      </c>
    </row>
    <row r="79" spans="2:9" x14ac:dyDescent="0.35">
      <c r="B79" s="66" t="s">
        <v>85</v>
      </c>
      <c r="C79" s="67"/>
      <c r="D79" s="67"/>
      <c r="E79" s="67"/>
      <c r="F79" s="67"/>
      <c r="G79" s="68"/>
      <c r="H79" s="39">
        <f>SUM(H60:H78)</f>
        <v>0</v>
      </c>
    </row>
    <row r="80" spans="2:9" s="41" customFormat="1" x14ac:dyDescent="0.35">
      <c r="B80" s="86" t="s">
        <v>86</v>
      </c>
      <c r="C80" s="86"/>
      <c r="D80" s="86"/>
      <c r="E80" s="86"/>
      <c r="F80" s="86"/>
      <c r="G80" s="86"/>
      <c r="H80" s="40">
        <f>H79+H58+H33</f>
        <v>0</v>
      </c>
      <c r="I80" s="17"/>
    </row>
    <row r="81" spans="2:8" x14ac:dyDescent="0.35">
      <c r="D81" s="44"/>
    </row>
    <row r="83" spans="2:8" x14ac:dyDescent="0.35">
      <c r="B83" s="1" t="s">
        <v>74</v>
      </c>
      <c r="C83" s="2"/>
      <c r="D83" s="2"/>
      <c r="E83" s="6"/>
      <c r="F83" s="7"/>
      <c r="G83" s="8"/>
      <c r="H83" s="5"/>
    </row>
    <row r="84" spans="2:8" x14ac:dyDescent="0.35">
      <c r="B84" s="5"/>
      <c r="C84" s="5"/>
      <c r="D84" s="5"/>
      <c r="E84" s="9"/>
      <c r="F84" s="10"/>
      <c r="G84" s="8"/>
      <c r="H84" s="5"/>
    </row>
    <row r="85" spans="2:8" x14ac:dyDescent="0.35">
      <c r="B85" s="85" t="s">
        <v>75</v>
      </c>
      <c r="C85" s="85"/>
      <c r="D85" s="85"/>
      <c r="E85" s="85"/>
      <c r="F85" s="7"/>
      <c r="G85" s="8"/>
      <c r="H85" s="5"/>
    </row>
    <row r="86" spans="2:8" x14ac:dyDescent="0.35">
      <c r="B86" s="83" t="s">
        <v>76</v>
      </c>
      <c r="C86" s="83"/>
      <c r="D86" s="83"/>
      <c r="E86" s="83"/>
      <c r="F86" s="83"/>
      <c r="G86" s="83"/>
      <c r="H86" s="83"/>
    </row>
    <row r="87" spans="2:8" x14ac:dyDescent="0.35">
      <c r="B87" s="83"/>
      <c r="C87" s="83"/>
      <c r="D87" s="83"/>
      <c r="E87" s="83"/>
      <c r="F87" s="83"/>
      <c r="G87" s="83"/>
      <c r="H87" s="83"/>
    </row>
    <row r="88" spans="2:8" x14ac:dyDescent="0.35">
      <c r="B88" s="83"/>
      <c r="C88" s="83"/>
      <c r="D88" s="83"/>
      <c r="E88" s="83"/>
      <c r="F88" s="83"/>
      <c r="G88" s="83"/>
      <c r="H88" s="83"/>
    </row>
    <row r="89" spans="2:8" x14ac:dyDescent="0.35">
      <c r="B89" s="83"/>
      <c r="C89" s="83"/>
      <c r="D89" s="83"/>
      <c r="E89" s="83"/>
      <c r="F89" s="83"/>
      <c r="G89" s="83"/>
      <c r="H89" s="83"/>
    </row>
    <row r="90" spans="2:8" x14ac:dyDescent="0.35">
      <c r="B90" s="83" t="s">
        <v>77</v>
      </c>
      <c r="C90" s="83"/>
      <c r="D90" s="83"/>
      <c r="E90" s="83"/>
      <c r="F90" s="83"/>
      <c r="G90" s="83"/>
      <c r="H90" s="83"/>
    </row>
    <row r="91" spans="2:8" x14ac:dyDescent="0.35">
      <c r="B91" s="83"/>
      <c r="C91" s="83"/>
      <c r="D91" s="83"/>
      <c r="E91" s="83"/>
      <c r="F91" s="83"/>
      <c r="G91" s="83"/>
      <c r="H91" s="83"/>
    </row>
    <row r="92" spans="2:8" x14ac:dyDescent="0.35">
      <c r="B92" s="83"/>
      <c r="C92" s="83"/>
      <c r="D92" s="83"/>
      <c r="E92" s="83"/>
      <c r="F92" s="83"/>
      <c r="G92" s="83"/>
      <c r="H92" s="83"/>
    </row>
    <row r="93" spans="2:8" x14ac:dyDescent="0.35">
      <c r="B93" s="84" t="s">
        <v>78</v>
      </c>
      <c r="C93" s="84"/>
      <c r="D93" s="84"/>
      <c r="E93" s="84"/>
      <c r="F93" s="84"/>
      <c r="G93" s="84"/>
      <c r="H93" s="84"/>
    </row>
    <row r="94" spans="2:8" x14ac:dyDescent="0.35">
      <c r="B94" s="84"/>
      <c r="C94" s="84"/>
      <c r="D94" s="84"/>
      <c r="E94" s="84"/>
      <c r="F94" s="84"/>
      <c r="G94" s="84"/>
      <c r="H94" s="84"/>
    </row>
    <row r="95" spans="2:8" x14ac:dyDescent="0.35">
      <c r="B95" s="84"/>
      <c r="C95" s="84"/>
      <c r="D95" s="84"/>
      <c r="E95" s="84"/>
      <c r="F95" s="84"/>
      <c r="G95" s="84"/>
      <c r="H95" s="84"/>
    </row>
    <row r="96" spans="2:8" x14ac:dyDescent="0.35">
      <c r="B96" s="11"/>
      <c r="C96" s="11"/>
      <c r="D96" s="11"/>
      <c r="E96" s="11"/>
      <c r="F96" s="11"/>
      <c r="G96" s="11"/>
      <c r="H96" s="11"/>
    </row>
    <row r="97" spans="2:8" x14ac:dyDescent="0.35">
      <c r="B97" s="12"/>
      <c r="C97" s="12"/>
      <c r="D97" s="12"/>
      <c r="E97" s="13"/>
      <c r="F97" s="7"/>
      <c r="G97" s="8"/>
      <c r="H97" s="12"/>
    </row>
    <row r="98" spans="2:8" x14ac:dyDescent="0.35">
      <c r="B98" s="3" t="s">
        <v>79</v>
      </c>
      <c r="C98" s="2"/>
      <c r="D98" s="48"/>
      <c r="E98" s="13"/>
      <c r="F98" s="7"/>
      <c r="G98" s="8"/>
      <c r="H98" s="12"/>
    </row>
    <row r="99" spans="2:8" x14ac:dyDescent="0.35">
      <c r="B99" s="4" t="s">
        <v>80</v>
      </c>
      <c r="C99" s="2"/>
      <c r="D99" s="48"/>
      <c r="E99" s="13"/>
      <c r="F99" s="7"/>
      <c r="G99" s="8"/>
      <c r="H99" s="12"/>
    </row>
    <row r="100" spans="2:8" x14ac:dyDescent="0.35">
      <c r="B100" s="4" t="s">
        <v>81</v>
      </c>
      <c r="C100" s="2"/>
      <c r="D100" s="48"/>
      <c r="E100" s="13"/>
      <c r="F100" s="7"/>
      <c r="G100" s="8"/>
      <c r="H100" s="12"/>
    </row>
    <row r="101" spans="2:8" x14ac:dyDescent="0.35">
      <c r="B101" s="4"/>
      <c r="C101" s="2"/>
      <c r="D101" s="48"/>
      <c r="E101" s="13"/>
      <c r="F101" s="7"/>
      <c r="G101" s="8"/>
      <c r="H101" s="12"/>
    </row>
    <row r="102" spans="2:8" x14ac:dyDescent="0.35">
      <c r="B102" s="4" t="s">
        <v>82</v>
      </c>
      <c r="C102" s="2"/>
      <c r="D102" s="48"/>
      <c r="E102" s="13"/>
      <c r="F102" s="7"/>
      <c r="G102" s="8"/>
      <c r="H102" s="12"/>
    </row>
  </sheetData>
  <sheetProtection password="DB66" sheet="1" objects="1" scenarios="1"/>
  <mergeCells count="13">
    <mergeCell ref="B90:H92"/>
    <mergeCell ref="B93:H95"/>
    <mergeCell ref="B85:E85"/>
    <mergeCell ref="B86:H89"/>
    <mergeCell ref="B80:G80"/>
    <mergeCell ref="B33:G33"/>
    <mergeCell ref="B58:G58"/>
    <mergeCell ref="B79:G79"/>
    <mergeCell ref="B2:H2"/>
    <mergeCell ref="B3:F3"/>
    <mergeCell ref="B5:H5"/>
    <mergeCell ref="B34:H34"/>
    <mergeCell ref="B59:H5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1"/>
  <sheetViews>
    <sheetView topLeftCell="A65" workbookViewId="0">
      <selection activeCell="A65" sqref="A1:XFD1048576"/>
    </sheetView>
  </sheetViews>
  <sheetFormatPr defaultRowHeight="21" x14ac:dyDescent="0.35"/>
  <cols>
    <col min="1" max="1" width="9.140625" style="18"/>
    <col min="2" max="2" width="6" style="42" customWidth="1"/>
    <col min="3" max="3" width="12.42578125" style="43" bestFit="1" customWidth="1"/>
    <col min="4" max="4" width="64.42578125" style="42" customWidth="1"/>
    <col min="5" max="5" width="15.140625" style="42" customWidth="1"/>
    <col min="6" max="6" width="10.5703125" style="43" bestFit="1" customWidth="1"/>
    <col min="7" max="7" width="11.5703125" style="17" bestFit="1" customWidth="1"/>
    <col min="8" max="8" width="9.85546875" style="18" bestFit="1" customWidth="1"/>
    <col min="9" max="9" width="40.140625" style="18" customWidth="1"/>
    <col min="10" max="255" width="9.140625" style="18"/>
    <col min="256" max="256" width="6" style="18" customWidth="1"/>
    <col min="257" max="257" width="12.42578125" style="18" bestFit="1" customWidth="1"/>
    <col min="258" max="258" width="64.42578125" style="18" customWidth="1"/>
    <col min="259" max="259" width="15.140625" style="18" customWidth="1"/>
    <col min="260" max="260" width="10.5703125" style="18" bestFit="1" customWidth="1"/>
    <col min="261" max="261" width="15.28515625" style="18" customWidth="1"/>
    <col min="262" max="262" width="21" style="18" customWidth="1"/>
    <col min="263" max="263" width="11.5703125" style="18" bestFit="1" customWidth="1"/>
    <col min="264" max="264" width="9.85546875" style="18" bestFit="1" customWidth="1"/>
    <col min="265" max="265" width="40.140625" style="18" customWidth="1"/>
    <col min="266" max="511" width="9.140625" style="18"/>
    <col min="512" max="512" width="6" style="18" customWidth="1"/>
    <col min="513" max="513" width="12.42578125" style="18" bestFit="1" customWidth="1"/>
    <col min="514" max="514" width="64.42578125" style="18" customWidth="1"/>
    <col min="515" max="515" width="15.140625" style="18" customWidth="1"/>
    <col min="516" max="516" width="10.5703125" style="18" bestFit="1" customWidth="1"/>
    <col min="517" max="517" width="15.28515625" style="18" customWidth="1"/>
    <col min="518" max="518" width="21" style="18" customWidth="1"/>
    <col min="519" max="519" width="11.5703125" style="18" bestFit="1" customWidth="1"/>
    <col min="520" max="520" width="9.85546875" style="18" bestFit="1" customWidth="1"/>
    <col min="521" max="521" width="40.140625" style="18" customWidth="1"/>
    <col min="522" max="767" width="9.140625" style="18"/>
    <col min="768" max="768" width="6" style="18" customWidth="1"/>
    <col min="769" max="769" width="12.42578125" style="18" bestFit="1" customWidth="1"/>
    <col min="770" max="770" width="64.42578125" style="18" customWidth="1"/>
    <col min="771" max="771" width="15.140625" style="18" customWidth="1"/>
    <col min="772" max="772" width="10.5703125" style="18" bestFit="1" customWidth="1"/>
    <col min="773" max="773" width="15.28515625" style="18" customWidth="1"/>
    <col min="774" max="774" width="21" style="18" customWidth="1"/>
    <col min="775" max="775" width="11.5703125" style="18" bestFit="1" customWidth="1"/>
    <col min="776" max="776" width="9.85546875" style="18" bestFit="1" customWidth="1"/>
    <col min="777" max="777" width="40.140625" style="18" customWidth="1"/>
    <col min="778" max="1023" width="9.140625" style="18"/>
    <col min="1024" max="1024" width="6" style="18" customWidth="1"/>
    <col min="1025" max="1025" width="12.42578125" style="18" bestFit="1" customWidth="1"/>
    <col min="1026" max="1026" width="64.42578125" style="18" customWidth="1"/>
    <col min="1027" max="1027" width="15.140625" style="18" customWidth="1"/>
    <col min="1028" max="1028" width="10.5703125" style="18" bestFit="1" customWidth="1"/>
    <col min="1029" max="1029" width="15.28515625" style="18" customWidth="1"/>
    <col min="1030" max="1030" width="21" style="18" customWidth="1"/>
    <col min="1031" max="1031" width="11.5703125" style="18" bestFit="1" customWidth="1"/>
    <col min="1032" max="1032" width="9.85546875" style="18" bestFit="1" customWidth="1"/>
    <col min="1033" max="1033" width="40.140625" style="18" customWidth="1"/>
    <col min="1034" max="1279" width="9.140625" style="18"/>
    <col min="1280" max="1280" width="6" style="18" customWidth="1"/>
    <col min="1281" max="1281" width="12.42578125" style="18" bestFit="1" customWidth="1"/>
    <col min="1282" max="1282" width="64.42578125" style="18" customWidth="1"/>
    <col min="1283" max="1283" width="15.140625" style="18" customWidth="1"/>
    <col min="1284" max="1284" width="10.5703125" style="18" bestFit="1" customWidth="1"/>
    <col min="1285" max="1285" width="15.28515625" style="18" customWidth="1"/>
    <col min="1286" max="1286" width="21" style="18" customWidth="1"/>
    <col min="1287" max="1287" width="11.5703125" style="18" bestFit="1" customWidth="1"/>
    <col min="1288" max="1288" width="9.85546875" style="18" bestFit="1" customWidth="1"/>
    <col min="1289" max="1289" width="40.140625" style="18" customWidth="1"/>
    <col min="1290" max="1535" width="9.140625" style="18"/>
    <col min="1536" max="1536" width="6" style="18" customWidth="1"/>
    <col min="1537" max="1537" width="12.42578125" style="18" bestFit="1" customWidth="1"/>
    <col min="1538" max="1538" width="64.42578125" style="18" customWidth="1"/>
    <col min="1539" max="1539" width="15.140625" style="18" customWidth="1"/>
    <col min="1540" max="1540" width="10.5703125" style="18" bestFit="1" customWidth="1"/>
    <col min="1541" max="1541" width="15.28515625" style="18" customWidth="1"/>
    <col min="1542" max="1542" width="21" style="18" customWidth="1"/>
    <col min="1543" max="1543" width="11.5703125" style="18" bestFit="1" customWidth="1"/>
    <col min="1544" max="1544" width="9.85546875" style="18" bestFit="1" customWidth="1"/>
    <col min="1545" max="1545" width="40.140625" style="18" customWidth="1"/>
    <col min="1546" max="1791" width="9.140625" style="18"/>
    <col min="1792" max="1792" width="6" style="18" customWidth="1"/>
    <col min="1793" max="1793" width="12.42578125" style="18" bestFit="1" customWidth="1"/>
    <col min="1794" max="1794" width="64.42578125" style="18" customWidth="1"/>
    <col min="1795" max="1795" width="15.140625" style="18" customWidth="1"/>
    <col min="1796" max="1796" width="10.5703125" style="18" bestFit="1" customWidth="1"/>
    <col min="1797" max="1797" width="15.28515625" style="18" customWidth="1"/>
    <col min="1798" max="1798" width="21" style="18" customWidth="1"/>
    <col min="1799" max="1799" width="11.5703125" style="18" bestFit="1" customWidth="1"/>
    <col min="1800" max="1800" width="9.85546875" style="18" bestFit="1" customWidth="1"/>
    <col min="1801" max="1801" width="40.140625" style="18" customWidth="1"/>
    <col min="1802" max="2047" width="9.140625" style="18"/>
    <col min="2048" max="2048" width="6" style="18" customWidth="1"/>
    <col min="2049" max="2049" width="12.42578125" style="18" bestFit="1" customWidth="1"/>
    <col min="2050" max="2050" width="64.42578125" style="18" customWidth="1"/>
    <col min="2051" max="2051" width="15.140625" style="18" customWidth="1"/>
    <col min="2052" max="2052" width="10.5703125" style="18" bestFit="1" customWidth="1"/>
    <col min="2053" max="2053" width="15.28515625" style="18" customWidth="1"/>
    <col min="2054" max="2054" width="21" style="18" customWidth="1"/>
    <col min="2055" max="2055" width="11.5703125" style="18" bestFit="1" customWidth="1"/>
    <col min="2056" max="2056" width="9.85546875" style="18" bestFit="1" customWidth="1"/>
    <col min="2057" max="2057" width="40.140625" style="18" customWidth="1"/>
    <col min="2058" max="2303" width="9.140625" style="18"/>
    <col min="2304" max="2304" width="6" style="18" customWidth="1"/>
    <col min="2305" max="2305" width="12.42578125" style="18" bestFit="1" customWidth="1"/>
    <col min="2306" max="2306" width="64.42578125" style="18" customWidth="1"/>
    <col min="2307" max="2307" width="15.140625" style="18" customWidth="1"/>
    <col min="2308" max="2308" width="10.5703125" style="18" bestFit="1" customWidth="1"/>
    <col min="2309" max="2309" width="15.28515625" style="18" customWidth="1"/>
    <col min="2310" max="2310" width="21" style="18" customWidth="1"/>
    <col min="2311" max="2311" width="11.5703125" style="18" bestFit="1" customWidth="1"/>
    <col min="2312" max="2312" width="9.85546875" style="18" bestFit="1" customWidth="1"/>
    <col min="2313" max="2313" width="40.140625" style="18" customWidth="1"/>
    <col min="2314" max="2559" width="9.140625" style="18"/>
    <col min="2560" max="2560" width="6" style="18" customWidth="1"/>
    <col min="2561" max="2561" width="12.42578125" style="18" bestFit="1" customWidth="1"/>
    <col min="2562" max="2562" width="64.42578125" style="18" customWidth="1"/>
    <col min="2563" max="2563" width="15.140625" style="18" customWidth="1"/>
    <col min="2564" max="2564" width="10.5703125" style="18" bestFit="1" customWidth="1"/>
    <col min="2565" max="2565" width="15.28515625" style="18" customWidth="1"/>
    <col min="2566" max="2566" width="21" style="18" customWidth="1"/>
    <col min="2567" max="2567" width="11.5703125" style="18" bestFit="1" customWidth="1"/>
    <col min="2568" max="2568" width="9.85546875" style="18" bestFit="1" customWidth="1"/>
    <col min="2569" max="2569" width="40.140625" style="18" customWidth="1"/>
    <col min="2570" max="2815" width="9.140625" style="18"/>
    <col min="2816" max="2816" width="6" style="18" customWidth="1"/>
    <col min="2817" max="2817" width="12.42578125" style="18" bestFit="1" customWidth="1"/>
    <col min="2818" max="2818" width="64.42578125" style="18" customWidth="1"/>
    <col min="2819" max="2819" width="15.140625" style="18" customWidth="1"/>
    <col min="2820" max="2820" width="10.5703125" style="18" bestFit="1" customWidth="1"/>
    <col min="2821" max="2821" width="15.28515625" style="18" customWidth="1"/>
    <col min="2822" max="2822" width="21" style="18" customWidth="1"/>
    <col min="2823" max="2823" width="11.5703125" style="18" bestFit="1" customWidth="1"/>
    <col min="2824" max="2824" width="9.85546875" style="18" bestFit="1" customWidth="1"/>
    <col min="2825" max="2825" width="40.140625" style="18" customWidth="1"/>
    <col min="2826" max="3071" width="9.140625" style="18"/>
    <col min="3072" max="3072" width="6" style="18" customWidth="1"/>
    <col min="3073" max="3073" width="12.42578125" style="18" bestFit="1" customWidth="1"/>
    <col min="3074" max="3074" width="64.42578125" style="18" customWidth="1"/>
    <col min="3075" max="3075" width="15.140625" style="18" customWidth="1"/>
    <col min="3076" max="3076" width="10.5703125" style="18" bestFit="1" customWidth="1"/>
    <col min="3077" max="3077" width="15.28515625" style="18" customWidth="1"/>
    <col min="3078" max="3078" width="21" style="18" customWidth="1"/>
    <col min="3079" max="3079" width="11.5703125" style="18" bestFit="1" customWidth="1"/>
    <col min="3080" max="3080" width="9.85546875" style="18" bestFit="1" customWidth="1"/>
    <col min="3081" max="3081" width="40.140625" style="18" customWidth="1"/>
    <col min="3082" max="3327" width="9.140625" style="18"/>
    <col min="3328" max="3328" width="6" style="18" customWidth="1"/>
    <col min="3329" max="3329" width="12.42578125" style="18" bestFit="1" customWidth="1"/>
    <col min="3330" max="3330" width="64.42578125" style="18" customWidth="1"/>
    <col min="3331" max="3331" width="15.140625" style="18" customWidth="1"/>
    <col min="3332" max="3332" width="10.5703125" style="18" bestFit="1" customWidth="1"/>
    <col min="3333" max="3333" width="15.28515625" style="18" customWidth="1"/>
    <col min="3334" max="3334" width="21" style="18" customWidth="1"/>
    <col min="3335" max="3335" width="11.5703125" style="18" bestFit="1" customWidth="1"/>
    <col min="3336" max="3336" width="9.85546875" style="18" bestFit="1" customWidth="1"/>
    <col min="3337" max="3337" width="40.140625" style="18" customWidth="1"/>
    <col min="3338" max="3583" width="9.140625" style="18"/>
    <col min="3584" max="3584" width="6" style="18" customWidth="1"/>
    <col min="3585" max="3585" width="12.42578125" style="18" bestFit="1" customWidth="1"/>
    <col min="3586" max="3586" width="64.42578125" style="18" customWidth="1"/>
    <col min="3587" max="3587" width="15.140625" style="18" customWidth="1"/>
    <col min="3588" max="3588" width="10.5703125" style="18" bestFit="1" customWidth="1"/>
    <col min="3589" max="3589" width="15.28515625" style="18" customWidth="1"/>
    <col min="3590" max="3590" width="21" style="18" customWidth="1"/>
    <col min="3591" max="3591" width="11.5703125" style="18" bestFit="1" customWidth="1"/>
    <col min="3592" max="3592" width="9.85546875" style="18" bestFit="1" customWidth="1"/>
    <col min="3593" max="3593" width="40.140625" style="18" customWidth="1"/>
    <col min="3594" max="3839" width="9.140625" style="18"/>
    <col min="3840" max="3840" width="6" style="18" customWidth="1"/>
    <col min="3841" max="3841" width="12.42578125" style="18" bestFit="1" customWidth="1"/>
    <col min="3842" max="3842" width="64.42578125" style="18" customWidth="1"/>
    <col min="3843" max="3843" width="15.140625" style="18" customWidth="1"/>
    <col min="3844" max="3844" width="10.5703125" style="18" bestFit="1" customWidth="1"/>
    <col min="3845" max="3845" width="15.28515625" style="18" customWidth="1"/>
    <col min="3846" max="3846" width="21" style="18" customWidth="1"/>
    <col min="3847" max="3847" width="11.5703125" style="18" bestFit="1" customWidth="1"/>
    <col min="3848" max="3848" width="9.85546875" style="18" bestFit="1" customWidth="1"/>
    <col min="3849" max="3849" width="40.140625" style="18" customWidth="1"/>
    <col min="3850" max="4095" width="9.140625" style="18"/>
    <col min="4096" max="4096" width="6" style="18" customWidth="1"/>
    <col min="4097" max="4097" width="12.42578125" style="18" bestFit="1" customWidth="1"/>
    <col min="4098" max="4098" width="64.42578125" style="18" customWidth="1"/>
    <col min="4099" max="4099" width="15.140625" style="18" customWidth="1"/>
    <col min="4100" max="4100" width="10.5703125" style="18" bestFit="1" customWidth="1"/>
    <col min="4101" max="4101" width="15.28515625" style="18" customWidth="1"/>
    <col min="4102" max="4102" width="21" style="18" customWidth="1"/>
    <col min="4103" max="4103" width="11.5703125" style="18" bestFit="1" customWidth="1"/>
    <col min="4104" max="4104" width="9.85546875" style="18" bestFit="1" customWidth="1"/>
    <col min="4105" max="4105" width="40.140625" style="18" customWidth="1"/>
    <col min="4106" max="4351" width="9.140625" style="18"/>
    <col min="4352" max="4352" width="6" style="18" customWidth="1"/>
    <col min="4353" max="4353" width="12.42578125" style="18" bestFit="1" customWidth="1"/>
    <col min="4354" max="4354" width="64.42578125" style="18" customWidth="1"/>
    <col min="4355" max="4355" width="15.140625" style="18" customWidth="1"/>
    <col min="4356" max="4356" width="10.5703125" style="18" bestFit="1" customWidth="1"/>
    <col min="4357" max="4357" width="15.28515625" style="18" customWidth="1"/>
    <col min="4358" max="4358" width="21" style="18" customWidth="1"/>
    <col min="4359" max="4359" width="11.5703125" style="18" bestFit="1" customWidth="1"/>
    <col min="4360" max="4360" width="9.85546875" style="18" bestFit="1" customWidth="1"/>
    <col min="4361" max="4361" width="40.140625" style="18" customWidth="1"/>
    <col min="4362" max="4607" width="9.140625" style="18"/>
    <col min="4608" max="4608" width="6" style="18" customWidth="1"/>
    <col min="4609" max="4609" width="12.42578125" style="18" bestFit="1" customWidth="1"/>
    <col min="4610" max="4610" width="64.42578125" style="18" customWidth="1"/>
    <col min="4611" max="4611" width="15.140625" style="18" customWidth="1"/>
    <col min="4612" max="4612" width="10.5703125" style="18" bestFit="1" customWidth="1"/>
    <col min="4613" max="4613" width="15.28515625" style="18" customWidth="1"/>
    <col min="4614" max="4614" width="21" style="18" customWidth="1"/>
    <col min="4615" max="4615" width="11.5703125" style="18" bestFit="1" customWidth="1"/>
    <col min="4616" max="4616" width="9.85546875" style="18" bestFit="1" customWidth="1"/>
    <col min="4617" max="4617" width="40.140625" style="18" customWidth="1"/>
    <col min="4618" max="4863" width="9.140625" style="18"/>
    <col min="4864" max="4864" width="6" style="18" customWidth="1"/>
    <col min="4865" max="4865" width="12.42578125" style="18" bestFit="1" customWidth="1"/>
    <col min="4866" max="4866" width="64.42578125" style="18" customWidth="1"/>
    <col min="4867" max="4867" width="15.140625" style="18" customWidth="1"/>
    <col min="4868" max="4868" width="10.5703125" style="18" bestFit="1" customWidth="1"/>
    <col min="4869" max="4869" width="15.28515625" style="18" customWidth="1"/>
    <col min="4870" max="4870" width="21" style="18" customWidth="1"/>
    <col min="4871" max="4871" width="11.5703125" style="18" bestFit="1" customWidth="1"/>
    <col min="4872" max="4872" width="9.85546875" style="18" bestFit="1" customWidth="1"/>
    <col min="4873" max="4873" width="40.140625" style="18" customWidth="1"/>
    <col min="4874" max="5119" width="9.140625" style="18"/>
    <col min="5120" max="5120" width="6" style="18" customWidth="1"/>
    <col min="5121" max="5121" width="12.42578125" style="18" bestFit="1" customWidth="1"/>
    <col min="5122" max="5122" width="64.42578125" style="18" customWidth="1"/>
    <col min="5123" max="5123" width="15.140625" style="18" customWidth="1"/>
    <col min="5124" max="5124" width="10.5703125" style="18" bestFit="1" customWidth="1"/>
    <col min="5125" max="5125" width="15.28515625" style="18" customWidth="1"/>
    <col min="5126" max="5126" width="21" style="18" customWidth="1"/>
    <col min="5127" max="5127" width="11.5703125" style="18" bestFit="1" customWidth="1"/>
    <col min="5128" max="5128" width="9.85546875" style="18" bestFit="1" customWidth="1"/>
    <col min="5129" max="5129" width="40.140625" style="18" customWidth="1"/>
    <col min="5130" max="5375" width="9.140625" style="18"/>
    <col min="5376" max="5376" width="6" style="18" customWidth="1"/>
    <col min="5377" max="5377" width="12.42578125" style="18" bestFit="1" customWidth="1"/>
    <col min="5378" max="5378" width="64.42578125" style="18" customWidth="1"/>
    <col min="5379" max="5379" width="15.140625" style="18" customWidth="1"/>
    <col min="5380" max="5380" width="10.5703125" style="18" bestFit="1" customWidth="1"/>
    <col min="5381" max="5381" width="15.28515625" style="18" customWidth="1"/>
    <col min="5382" max="5382" width="21" style="18" customWidth="1"/>
    <col min="5383" max="5383" width="11.5703125" style="18" bestFit="1" customWidth="1"/>
    <col min="5384" max="5384" width="9.85546875" style="18" bestFit="1" customWidth="1"/>
    <col min="5385" max="5385" width="40.140625" style="18" customWidth="1"/>
    <col min="5386" max="5631" width="9.140625" style="18"/>
    <col min="5632" max="5632" width="6" style="18" customWidth="1"/>
    <col min="5633" max="5633" width="12.42578125" style="18" bestFit="1" customWidth="1"/>
    <col min="5634" max="5634" width="64.42578125" style="18" customWidth="1"/>
    <col min="5635" max="5635" width="15.140625" style="18" customWidth="1"/>
    <col min="5636" max="5636" width="10.5703125" style="18" bestFit="1" customWidth="1"/>
    <col min="5637" max="5637" width="15.28515625" style="18" customWidth="1"/>
    <col min="5638" max="5638" width="21" style="18" customWidth="1"/>
    <col min="5639" max="5639" width="11.5703125" style="18" bestFit="1" customWidth="1"/>
    <col min="5640" max="5640" width="9.85546875" style="18" bestFit="1" customWidth="1"/>
    <col min="5641" max="5641" width="40.140625" style="18" customWidth="1"/>
    <col min="5642" max="5887" width="9.140625" style="18"/>
    <col min="5888" max="5888" width="6" style="18" customWidth="1"/>
    <col min="5889" max="5889" width="12.42578125" style="18" bestFit="1" customWidth="1"/>
    <col min="5890" max="5890" width="64.42578125" style="18" customWidth="1"/>
    <col min="5891" max="5891" width="15.140625" style="18" customWidth="1"/>
    <col min="5892" max="5892" width="10.5703125" style="18" bestFit="1" customWidth="1"/>
    <col min="5893" max="5893" width="15.28515625" style="18" customWidth="1"/>
    <col min="5894" max="5894" width="21" style="18" customWidth="1"/>
    <col min="5895" max="5895" width="11.5703125" style="18" bestFit="1" customWidth="1"/>
    <col min="5896" max="5896" width="9.85546875" style="18" bestFit="1" customWidth="1"/>
    <col min="5897" max="5897" width="40.140625" style="18" customWidth="1"/>
    <col min="5898" max="6143" width="9.140625" style="18"/>
    <col min="6144" max="6144" width="6" style="18" customWidth="1"/>
    <col min="6145" max="6145" width="12.42578125" style="18" bestFit="1" customWidth="1"/>
    <col min="6146" max="6146" width="64.42578125" style="18" customWidth="1"/>
    <col min="6147" max="6147" width="15.140625" style="18" customWidth="1"/>
    <col min="6148" max="6148" width="10.5703125" style="18" bestFit="1" customWidth="1"/>
    <col min="6149" max="6149" width="15.28515625" style="18" customWidth="1"/>
    <col min="6150" max="6150" width="21" style="18" customWidth="1"/>
    <col min="6151" max="6151" width="11.5703125" style="18" bestFit="1" customWidth="1"/>
    <col min="6152" max="6152" width="9.85546875" style="18" bestFit="1" customWidth="1"/>
    <col min="6153" max="6153" width="40.140625" style="18" customWidth="1"/>
    <col min="6154" max="6399" width="9.140625" style="18"/>
    <col min="6400" max="6400" width="6" style="18" customWidth="1"/>
    <col min="6401" max="6401" width="12.42578125" style="18" bestFit="1" customWidth="1"/>
    <col min="6402" max="6402" width="64.42578125" style="18" customWidth="1"/>
    <col min="6403" max="6403" width="15.140625" style="18" customWidth="1"/>
    <col min="6404" max="6404" width="10.5703125" style="18" bestFit="1" customWidth="1"/>
    <col min="6405" max="6405" width="15.28515625" style="18" customWidth="1"/>
    <col min="6406" max="6406" width="21" style="18" customWidth="1"/>
    <col min="6407" max="6407" width="11.5703125" style="18" bestFit="1" customWidth="1"/>
    <col min="6408" max="6408" width="9.85546875" style="18" bestFit="1" customWidth="1"/>
    <col min="6409" max="6409" width="40.140625" style="18" customWidth="1"/>
    <col min="6410" max="6655" width="9.140625" style="18"/>
    <col min="6656" max="6656" width="6" style="18" customWidth="1"/>
    <col min="6657" max="6657" width="12.42578125" style="18" bestFit="1" customWidth="1"/>
    <col min="6658" max="6658" width="64.42578125" style="18" customWidth="1"/>
    <col min="6659" max="6659" width="15.140625" style="18" customWidth="1"/>
    <col min="6660" max="6660" width="10.5703125" style="18" bestFit="1" customWidth="1"/>
    <col min="6661" max="6661" width="15.28515625" style="18" customWidth="1"/>
    <col min="6662" max="6662" width="21" style="18" customWidth="1"/>
    <col min="6663" max="6663" width="11.5703125" style="18" bestFit="1" customWidth="1"/>
    <col min="6664" max="6664" width="9.85546875" style="18" bestFit="1" customWidth="1"/>
    <col min="6665" max="6665" width="40.140625" style="18" customWidth="1"/>
    <col min="6666" max="6911" width="9.140625" style="18"/>
    <col min="6912" max="6912" width="6" style="18" customWidth="1"/>
    <col min="6913" max="6913" width="12.42578125" style="18" bestFit="1" customWidth="1"/>
    <col min="6914" max="6914" width="64.42578125" style="18" customWidth="1"/>
    <col min="6915" max="6915" width="15.140625" style="18" customWidth="1"/>
    <col min="6916" max="6916" width="10.5703125" style="18" bestFit="1" customWidth="1"/>
    <col min="6917" max="6917" width="15.28515625" style="18" customWidth="1"/>
    <col min="6918" max="6918" width="21" style="18" customWidth="1"/>
    <col min="6919" max="6919" width="11.5703125" style="18" bestFit="1" customWidth="1"/>
    <col min="6920" max="6920" width="9.85546875" style="18" bestFit="1" customWidth="1"/>
    <col min="6921" max="6921" width="40.140625" style="18" customWidth="1"/>
    <col min="6922" max="7167" width="9.140625" style="18"/>
    <col min="7168" max="7168" width="6" style="18" customWidth="1"/>
    <col min="7169" max="7169" width="12.42578125" style="18" bestFit="1" customWidth="1"/>
    <col min="7170" max="7170" width="64.42578125" style="18" customWidth="1"/>
    <col min="7171" max="7171" width="15.140625" style="18" customWidth="1"/>
    <col min="7172" max="7172" width="10.5703125" style="18" bestFit="1" customWidth="1"/>
    <col min="7173" max="7173" width="15.28515625" style="18" customWidth="1"/>
    <col min="7174" max="7174" width="21" style="18" customWidth="1"/>
    <col min="7175" max="7175" width="11.5703125" style="18" bestFit="1" customWidth="1"/>
    <col min="7176" max="7176" width="9.85546875" style="18" bestFit="1" customWidth="1"/>
    <col min="7177" max="7177" width="40.140625" style="18" customWidth="1"/>
    <col min="7178" max="7423" width="9.140625" style="18"/>
    <col min="7424" max="7424" width="6" style="18" customWidth="1"/>
    <col min="7425" max="7425" width="12.42578125" style="18" bestFit="1" customWidth="1"/>
    <col min="7426" max="7426" width="64.42578125" style="18" customWidth="1"/>
    <col min="7427" max="7427" width="15.140625" style="18" customWidth="1"/>
    <col min="7428" max="7428" width="10.5703125" style="18" bestFit="1" customWidth="1"/>
    <col min="7429" max="7429" width="15.28515625" style="18" customWidth="1"/>
    <col min="7430" max="7430" width="21" style="18" customWidth="1"/>
    <col min="7431" max="7431" width="11.5703125" style="18" bestFit="1" customWidth="1"/>
    <col min="7432" max="7432" width="9.85546875" style="18" bestFit="1" customWidth="1"/>
    <col min="7433" max="7433" width="40.140625" style="18" customWidth="1"/>
    <col min="7434" max="7679" width="9.140625" style="18"/>
    <col min="7680" max="7680" width="6" style="18" customWidth="1"/>
    <col min="7681" max="7681" width="12.42578125" style="18" bestFit="1" customWidth="1"/>
    <col min="7682" max="7682" width="64.42578125" style="18" customWidth="1"/>
    <col min="7683" max="7683" width="15.140625" style="18" customWidth="1"/>
    <col min="7684" max="7684" width="10.5703125" style="18" bestFit="1" customWidth="1"/>
    <col min="7685" max="7685" width="15.28515625" style="18" customWidth="1"/>
    <col min="7686" max="7686" width="21" style="18" customWidth="1"/>
    <col min="7687" max="7687" width="11.5703125" style="18" bestFit="1" customWidth="1"/>
    <col min="7688" max="7688" width="9.85546875" style="18" bestFit="1" customWidth="1"/>
    <col min="7689" max="7689" width="40.140625" style="18" customWidth="1"/>
    <col min="7690" max="7935" width="9.140625" style="18"/>
    <col min="7936" max="7936" width="6" style="18" customWidth="1"/>
    <col min="7937" max="7937" width="12.42578125" style="18" bestFit="1" customWidth="1"/>
    <col min="7938" max="7938" width="64.42578125" style="18" customWidth="1"/>
    <col min="7939" max="7939" width="15.140625" style="18" customWidth="1"/>
    <col min="7940" max="7940" width="10.5703125" style="18" bestFit="1" customWidth="1"/>
    <col min="7941" max="7941" width="15.28515625" style="18" customWidth="1"/>
    <col min="7942" max="7942" width="21" style="18" customWidth="1"/>
    <col min="7943" max="7943" width="11.5703125" style="18" bestFit="1" customWidth="1"/>
    <col min="7944" max="7944" width="9.85546875" style="18" bestFit="1" customWidth="1"/>
    <col min="7945" max="7945" width="40.140625" style="18" customWidth="1"/>
    <col min="7946" max="8191" width="9.140625" style="18"/>
    <col min="8192" max="8192" width="6" style="18" customWidth="1"/>
    <col min="8193" max="8193" width="12.42578125" style="18" bestFit="1" customWidth="1"/>
    <col min="8194" max="8194" width="64.42578125" style="18" customWidth="1"/>
    <col min="8195" max="8195" width="15.140625" style="18" customWidth="1"/>
    <col min="8196" max="8196" width="10.5703125" style="18" bestFit="1" customWidth="1"/>
    <col min="8197" max="8197" width="15.28515625" style="18" customWidth="1"/>
    <col min="8198" max="8198" width="21" style="18" customWidth="1"/>
    <col min="8199" max="8199" width="11.5703125" style="18" bestFit="1" customWidth="1"/>
    <col min="8200" max="8200" width="9.85546875" style="18" bestFit="1" customWidth="1"/>
    <col min="8201" max="8201" width="40.140625" style="18" customWidth="1"/>
    <col min="8202" max="8447" width="9.140625" style="18"/>
    <col min="8448" max="8448" width="6" style="18" customWidth="1"/>
    <col min="8449" max="8449" width="12.42578125" style="18" bestFit="1" customWidth="1"/>
    <col min="8450" max="8450" width="64.42578125" style="18" customWidth="1"/>
    <col min="8451" max="8451" width="15.140625" style="18" customWidth="1"/>
    <col min="8452" max="8452" width="10.5703125" style="18" bestFit="1" customWidth="1"/>
    <col min="8453" max="8453" width="15.28515625" style="18" customWidth="1"/>
    <col min="8454" max="8454" width="21" style="18" customWidth="1"/>
    <col min="8455" max="8455" width="11.5703125" style="18" bestFit="1" customWidth="1"/>
    <col min="8456" max="8456" width="9.85546875" style="18" bestFit="1" customWidth="1"/>
    <col min="8457" max="8457" width="40.140625" style="18" customWidth="1"/>
    <col min="8458" max="8703" width="9.140625" style="18"/>
    <col min="8704" max="8704" width="6" style="18" customWidth="1"/>
    <col min="8705" max="8705" width="12.42578125" style="18" bestFit="1" customWidth="1"/>
    <col min="8706" max="8706" width="64.42578125" style="18" customWidth="1"/>
    <col min="8707" max="8707" width="15.140625" style="18" customWidth="1"/>
    <col min="8708" max="8708" width="10.5703125" style="18" bestFit="1" customWidth="1"/>
    <col min="8709" max="8709" width="15.28515625" style="18" customWidth="1"/>
    <col min="8710" max="8710" width="21" style="18" customWidth="1"/>
    <col min="8711" max="8711" width="11.5703125" style="18" bestFit="1" customWidth="1"/>
    <col min="8712" max="8712" width="9.85546875" style="18" bestFit="1" customWidth="1"/>
    <col min="8713" max="8713" width="40.140625" style="18" customWidth="1"/>
    <col min="8714" max="8959" width="9.140625" style="18"/>
    <col min="8960" max="8960" width="6" style="18" customWidth="1"/>
    <col min="8961" max="8961" width="12.42578125" style="18" bestFit="1" customWidth="1"/>
    <col min="8962" max="8962" width="64.42578125" style="18" customWidth="1"/>
    <col min="8963" max="8963" width="15.140625" style="18" customWidth="1"/>
    <col min="8964" max="8964" width="10.5703125" style="18" bestFit="1" customWidth="1"/>
    <col min="8965" max="8965" width="15.28515625" style="18" customWidth="1"/>
    <col min="8966" max="8966" width="21" style="18" customWidth="1"/>
    <col min="8967" max="8967" width="11.5703125" style="18" bestFit="1" customWidth="1"/>
    <col min="8968" max="8968" width="9.85546875" style="18" bestFit="1" customWidth="1"/>
    <col min="8969" max="8969" width="40.140625" style="18" customWidth="1"/>
    <col min="8970" max="9215" width="9.140625" style="18"/>
    <col min="9216" max="9216" width="6" style="18" customWidth="1"/>
    <col min="9217" max="9217" width="12.42578125" style="18" bestFit="1" customWidth="1"/>
    <col min="9218" max="9218" width="64.42578125" style="18" customWidth="1"/>
    <col min="9219" max="9219" width="15.140625" style="18" customWidth="1"/>
    <col min="9220" max="9220" width="10.5703125" style="18" bestFit="1" customWidth="1"/>
    <col min="9221" max="9221" width="15.28515625" style="18" customWidth="1"/>
    <col min="9222" max="9222" width="21" style="18" customWidth="1"/>
    <col min="9223" max="9223" width="11.5703125" style="18" bestFit="1" customWidth="1"/>
    <col min="9224" max="9224" width="9.85546875" style="18" bestFit="1" customWidth="1"/>
    <col min="9225" max="9225" width="40.140625" style="18" customWidth="1"/>
    <col min="9226" max="9471" width="9.140625" style="18"/>
    <col min="9472" max="9472" width="6" style="18" customWidth="1"/>
    <col min="9473" max="9473" width="12.42578125" style="18" bestFit="1" customWidth="1"/>
    <col min="9474" max="9474" width="64.42578125" style="18" customWidth="1"/>
    <col min="9475" max="9475" width="15.140625" style="18" customWidth="1"/>
    <col min="9476" max="9476" width="10.5703125" style="18" bestFit="1" customWidth="1"/>
    <col min="9477" max="9477" width="15.28515625" style="18" customWidth="1"/>
    <col min="9478" max="9478" width="21" style="18" customWidth="1"/>
    <col min="9479" max="9479" width="11.5703125" style="18" bestFit="1" customWidth="1"/>
    <col min="9480" max="9480" width="9.85546875" style="18" bestFit="1" customWidth="1"/>
    <col min="9481" max="9481" width="40.140625" style="18" customWidth="1"/>
    <col min="9482" max="9727" width="9.140625" style="18"/>
    <col min="9728" max="9728" width="6" style="18" customWidth="1"/>
    <col min="9729" max="9729" width="12.42578125" style="18" bestFit="1" customWidth="1"/>
    <col min="9730" max="9730" width="64.42578125" style="18" customWidth="1"/>
    <col min="9731" max="9731" width="15.140625" style="18" customWidth="1"/>
    <col min="9732" max="9732" width="10.5703125" style="18" bestFit="1" customWidth="1"/>
    <col min="9733" max="9733" width="15.28515625" style="18" customWidth="1"/>
    <col min="9734" max="9734" width="21" style="18" customWidth="1"/>
    <col min="9735" max="9735" width="11.5703125" style="18" bestFit="1" customWidth="1"/>
    <col min="9736" max="9736" width="9.85546875" style="18" bestFit="1" customWidth="1"/>
    <col min="9737" max="9737" width="40.140625" style="18" customWidth="1"/>
    <col min="9738" max="9983" width="9.140625" style="18"/>
    <col min="9984" max="9984" width="6" style="18" customWidth="1"/>
    <col min="9985" max="9985" width="12.42578125" style="18" bestFit="1" customWidth="1"/>
    <col min="9986" max="9986" width="64.42578125" style="18" customWidth="1"/>
    <col min="9987" max="9987" width="15.140625" style="18" customWidth="1"/>
    <col min="9988" max="9988" width="10.5703125" style="18" bestFit="1" customWidth="1"/>
    <col min="9989" max="9989" width="15.28515625" style="18" customWidth="1"/>
    <col min="9990" max="9990" width="21" style="18" customWidth="1"/>
    <col min="9991" max="9991" width="11.5703125" style="18" bestFit="1" customWidth="1"/>
    <col min="9992" max="9992" width="9.85546875" style="18" bestFit="1" customWidth="1"/>
    <col min="9993" max="9993" width="40.140625" style="18" customWidth="1"/>
    <col min="9994" max="10239" width="9.140625" style="18"/>
    <col min="10240" max="10240" width="6" style="18" customWidth="1"/>
    <col min="10241" max="10241" width="12.42578125" style="18" bestFit="1" customWidth="1"/>
    <col min="10242" max="10242" width="64.42578125" style="18" customWidth="1"/>
    <col min="10243" max="10243" width="15.140625" style="18" customWidth="1"/>
    <col min="10244" max="10244" width="10.5703125" style="18" bestFit="1" customWidth="1"/>
    <col min="10245" max="10245" width="15.28515625" style="18" customWidth="1"/>
    <col min="10246" max="10246" width="21" style="18" customWidth="1"/>
    <col min="10247" max="10247" width="11.5703125" style="18" bestFit="1" customWidth="1"/>
    <col min="10248" max="10248" width="9.85546875" style="18" bestFit="1" customWidth="1"/>
    <col min="10249" max="10249" width="40.140625" style="18" customWidth="1"/>
    <col min="10250" max="10495" width="9.140625" style="18"/>
    <col min="10496" max="10496" width="6" style="18" customWidth="1"/>
    <col min="10497" max="10497" width="12.42578125" style="18" bestFit="1" customWidth="1"/>
    <col min="10498" max="10498" width="64.42578125" style="18" customWidth="1"/>
    <col min="10499" max="10499" width="15.140625" style="18" customWidth="1"/>
    <col min="10500" max="10500" width="10.5703125" style="18" bestFit="1" customWidth="1"/>
    <col min="10501" max="10501" width="15.28515625" style="18" customWidth="1"/>
    <col min="10502" max="10502" width="21" style="18" customWidth="1"/>
    <col min="10503" max="10503" width="11.5703125" style="18" bestFit="1" customWidth="1"/>
    <col min="10504" max="10504" width="9.85546875" style="18" bestFit="1" customWidth="1"/>
    <col min="10505" max="10505" width="40.140625" style="18" customWidth="1"/>
    <col min="10506" max="10751" width="9.140625" style="18"/>
    <col min="10752" max="10752" width="6" style="18" customWidth="1"/>
    <col min="10753" max="10753" width="12.42578125" style="18" bestFit="1" customWidth="1"/>
    <col min="10754" max="10754" width="64.42578125" style="18" customWidth="1"/>
    <col min="10755" max="10755" width="15.140625" style="18" customWidth="1"/>
    <col min="10756" max="10756" width="10.5703125" style="18" bestFit="1" customWidth="1"/>
    <col min="10757" max="10757" width="15.28515625" style="18" customWidth="1"/>
    <col min="10758" max="10758" width="21" style="18" customWidth="1"/>
    <col min="10759" max="10759" width="11.5703125" style="18" bestFit="1" customWidth="1"/>
    <col min="10760" max="10760" width="9.85546875" style="18" bestFit="1" customWidth="1"/>
    <col min="10761" max="10761" width="40.140625" style="18" customWidth="1"/>
    <col min="10762" max="11007" width="9.140625" style="18"/>
    <col min="11008" max="11008" width="6" style="18" customWidth="1"/>
    <col min="11009" max="11009" width="12.42578125" style="18" bestFit="1" customWidth="1"/>
    <col min="11010" max="11010" width="64.42578125" style="18" customWidth="1"/>
    <col min="11011" max="11011" width="15.140625" style="18" customWidth="1"/>
    <col min="11012" max="11012" width="10.5703125" style="18" bestFit="1" customWidth="1"/>
    <col min="11013" max="11013" width="15.28515625" style="18" customWidth="1"/>
    <col min="11014" max="11014" width="21" style="18" customWidth="1"/>
    <col min="11015" max="11015" width="11.5703125" style="18" bestFit="1" customWidth="1"/>
    <col min="11016" max="11016" width="9.85546875" style="18" bestFit="1" customWidth="1"/>
    <col min="11017" max="11017" width="40.140625" style="18" customWidth="1"/>
    <col min="11018" max="11263" width="9.140625" style="18"/>
    <col min="11264" max="11264" width="6" style="18" customWidth="1"/>
    <col min="11265" max="11265" width="12.42578125" style="18" bestFit="1" customWidth="1"/>
    <col min="11266" max="11266" width="64.42578125" style="18" customWidth="1"/>
    <col min="11267" max="11267" width="15.140625" style="18" customWidth="1"/>
    <col min="11268" max="11268" width="10.5703125" style="18" bestFit="1" customWidth="1"/>
    <col min="11269" max="11269" width="15.28515625" style="18" customWidth="1"/>
    <col min="11270" max="11270" width="21" style="18" customWidth="1"/>
    <col min="11271" max="11271" width="11.5703125" style="18" bestFit="1" customWidth="1"/>
    <col min="11272" max="11272" width="9.85546875" style="18" bestFit="1" customWidth="1"/>
    <col min="11273" max="11273" width="40.140625" style="18" customWidth="1"/>
    <col min="11274" max="11519" width="9.140625" style="18"/>
    <col min="11520" max="11520" width="6" style="18" customWidth="1"/>
    <col min="11521" max="11521" width="12.42578125" style="18" bestFit="1" customWidth="1"/>
    <col min="11522" max="11522" width="64.42578125" style="18" customWidth="1"/>
    <col min="11523" max="11523" width="15.140625" style="18" customWidth="1"/>
    <col min="11524" max="11524" width="10.5703125" style="18" bestFit="1" customWidth="1"/>
    <col min="11525" max="11525" width="15.28515625" style="18" customWidth="1"/>
    <col min="11526" max="11526" width="21" style="18" customWidth="1"/>
    <col min="11527" max="11527" width="11.5703125" style="18" bestFit="1" customWidth="1"/>
    <col min="11528" max="11528" width="9.85546875" style="18" bestFit="1" customWidth="1"/>
    <col min="11529" max="11529" width="40.140625" style="18" customWidth="1"/>
    <col min="11530" max="11775" width="9.140625" style="18"/>
    <col min="11776" max="11776" width="6" style="18" customWidth="1"/>
    <col min="11777" max="11777" width="12.42578125" style="18" bestFit="1" customWidth="1"/>
    <col min="11778" max="11778" width="64.42578125" style="18" customWidth="1"/>
    <col min="11779" max="11779" width="15.140625" style="18" customWidth="1"/>
    <col min="11780" max="11780" width="10.5703125" style="18" bestFit="1" customWidth="1"/>
    <col min="11781" max="11781" width="15.28515625" style="18" customWidth="1"/>
    <col min="11782" max="11782" width="21" style="18" customWidth="1"/>
    <col min="11783" max="11783" width="11.5703125" style="18" bestFit="1" customWidth="1"/>
    <col min="11784" max="11784" width="9.85546875" style="18" bestFit="1" customWidth="1"/>
    <col min="11785" max="11785" width="40.140625" style="18" customWidth="1"/>
    <col min="11786" max="12031" width="9.140625" style="18"/>
    <col min="12032" max="12032" width="6" style="18" customWidth="1"/>
    <col min="12033" max="12033" width="12.42578125" style="18" bestFit="1" customWidth="1"/>
    <col min="12034" max="12034" width="64.42578125" style="18" customWidth="1"/>
    <col min="12035" max="12035" width="15.140625" style="18" customWidth="1"/>
    <col min="12036" max="12036" width="10.5703125" style="18" bestFit="1" customWidth="1"/>
    <col min="12037" max="12037" width="15.28515625" style="18" customWidth="1"/>
    <col min="12038" max="12038" width="21" style="18" customWidth="1"/>
    <col min="12039" max="12039" width="11.5703125" style="18" bestFit="1" customWidth="1"/>
    <col min="12040" max="12040" width="9.85546875" style="18" bestFit="1" customWidth="1"/>
    <col min="12041" max="12041" width="40.140625" style="18" customWidth="1"/>
    <col min="12042" max="12287" width="9.140625" style="18"/>
    <col min="12288" max="12288" width="6" style="18" customWidth="1"/>
    <col min="12289" max="12289" width="12.42578125" style="18" bestFit="1" customWidth="1"/>
    <col min="12290" max="12290" width="64.42578125" style="18" customWidth="1"/>
    <col min="12291" max="12291" width="15.140625" style="18" customWidth="1"/>
    <col min="12292" max="12292" width="10.5703125" style="18" bestFit="1" customWidth="1"/>
    <col min="12293" max="12293" width="15.28515625" style="18" customWidth="1"/>
    <col min="12294" max="12294" width="21" style="18" customWidth="1"/>
    <col min="12295" max="12295" width="11.5703125" style="18" bestFit="1" customWidth="1"/>
    <col min="12296" max="12296" width="9.85546875" style="18" bestFit="1" customWidth="1"/>
    <col min="12297" max="12297" width="40.140625" style="18" customWidth="1"/>
    <col min="12298" max="12543" width="9.140625" style="18"/>
    <col min="12544" max="12544" width="6" style="18" customWidth="1"/>
    <col min="12545" max="12545" width="12.42578125" style="18" bestFit="1" customWidth="1"/>
    <col min="12546" max="12546" width="64.42578125" style="18" customWidth="1"/>
    <col min="12547" max="12547" width="15.140625" style="18" customWidth="1"/>
    <col min="12548" max="12548" width="10.5703125" style="18" bestFit="1" customWidth="1"/>
    <col min="12549" max="12549" width="15.28515625" style="18" customWidth="1"/>
    <col min="12550" max="12550" width="21" style="18" customWidth="1"/>
    <col min="12551" max="12551" width="11.5703125" style="18" bestFit="1" customWidth="1"/>
    <col min="12552" max="12552" width="9.85546875" style="18" bestFit="1" customWidth="1"/>
    <col min="12553" max="12553" width="40.140625" style="18" customWidth="1"/>
    <col min="12554" max="12799" width="9.140625" style="18"/>
    <col min="12800" max="12800" width="6" style="18" customWidth="1"/>
    <col min="12801" max="12801" width="12.42578125" style="18" bestFit="1" customWidth="1"/>
    <col min="12802" max="12802" width="64.42578125" style="18" customWidth="1"/>
    <col min="12803" max="12803" width="15.140625" style="18" customWidth="1"/>
    <col min="12804" max="12804" width="10.5703125" style="18" bestFit="1" customWidth="1"/>
    <col min="12805" max="12805" width="15.28515625" style="18" customWidth="1"/>
    <col min="12806" max="12806" width="21" style="18" customWidth="1"/>
    <col min="12807" max="12807" width="11.5703125" style="18" bestFit="1" customWidth="1"/>
    <col min="12808" max="12808" width="9.85546875" style="18" bestFit="1" customWidth="1"/>
    <col min="12809" max="12809" width="40.140625" style="18" customWidth="1"/>
    <col min="12810" max="13055" width="9.140625" style="18"/>
    <col min="13056" max="13056" width="6" style="18" customWidth="1"/>
    <col min="13057" max="13057" width="12.42578125" style="18" bestFit="1" customWidth="1"/>
    <col min="13058" max="13058" width="64.42578125" style="18" customWidth="1"/>
    <col min="13059" max="13059" width="15.140625" style="18" customWidth="1"/>
    <col min="13060" max="13060" width="10.5703125" style="18" bestFit="1" customWidth="1"/>
    <col min="13061" max="13061" width="15.28515625" style="18" customWidth="1"/>
    <col min="13062" max="13062" width="21" style="18" customWidth="1"/>
    <col min="13063" max="13063" width="11.5703125" style="18" bestFit="1" customWidth="1"/>
    <col min="13064" max="13064" width="9.85546875" style="18" bestFit="1" customWidth="1"/>
    <col min="13065" max="13065" width="40.140625" style="18" customWidth="1"/>
    <col min="13066" max="13311" width="9.140625" style="18"/>
    <col min="13312" max="13312" width="6" style="18" customWidth="1"/>
    <col min="13313" max="13313" width="12.42578125" style="18" bestFit="1" customWidth="1"/>
    <col min="13314" max="13314" width="64.42578125" style="18" customWidth="1"/>
    <col min="13315" max="13315" width="15.140625" style="18" customWidth="1"/>
    <col min="13316" max="13316" width="10.5703125" style="18" bestFit="1" customWidth="1"/>
    <col min="13317" max="13317" width="15.28515625" style="18" customWidth="1"/>
    <col min="13318" max="13318" width="21" style="18" customWidth="1"/>
    <col min="13319" max="13319" width="11.5703125" style="18" bestFit="1" customWidth="1"/>
    <col min="13320" max="13320" width="9.85546875" style="18" bestFit="1" customWidth="1"/>
    <col min="13321" max="13321" width="40.140625" style="18" customWidth="1"/>
    <col min="13322" max="13567" width="9.140625" style="18"/>
    <col min="13568" max="13568" width="6" style="18" customWidth="1"/>
    <col min="13569" max="13569" width="12.42578125" style="18" bestFit="1" customWidth="1"/>
    <col min="13570" max="13570" width="64.42578125" style="18" customWidth="1"/>
    <col min="13571" max="13571" width="15.140625" style="18" customWidth="1"/>
    <col min="13572" max="13572" width="10.5703125" style="18" bestFit="1" customWidth="1"/>
    <col min="13573" max="13573" width="15.28515625" style="18" customWidth="1"/>
    <col min="13574" max="13574" width="21" style="18" customWidth="1"/>
    <col min="13575" max="13575" width="11.5703125" style="18" bestFit="1" customWidth="1"/>
    <col min="13576" max="13576" width="9.85546875" style="18" bestFit="1" customWidth="1"/>
    <col min="13577" max="13577" width="40.140625" style="18" customWidth="1"/>
    <col min="13578" max="13823" width="9.140625" style="18"/>
    <col min="13824" max="13824" width="6" style="18" customWidth="1"/>
    <col min="13825" max="13825" width="12.42578125" style="18" bestFit="1" customWidth="1"/>
    <col min="13826" max="13826" width="64.42578125" style="18" customWidth="1"/>
    <col min="13827" max="13827" width="15.140625" style="18" customWidth="1"/>
    <col min="13828" max="13828" width="10.5703125" style="18" bestFit="1" customWidth="1"/>
    <col min="13829" max="13829" width="15.28515625" style="18" customWidth="1"/>
    <col min="13830" max="13830" width="21" style="18" customWidth="1"/>
    <col min="13831" max="13831" width="11.5703125" style="18" bestFit="1" customWidth="1"/>
    <col min="13832" max="13832" width="9.85546875" style="18" bestFit="1" customWidth="1"/>
    <col min="13833" max="13833" width="40.140625" style="18" customWidth="1"/>
    <col min="13834" max="14079" width="9.140625" style="18"/>
    <col min="14080" max="14080" width="6" style="18" customWidth="1"/>
    <col min="14081" max="14081" width="12.42578125" style="18" bestFit="1" customWidth="1"/>
    <col min="14082" max="14082" width="64.42578125" style="18" customWidth="1"/>
    <col min="14083" max="14083" width="15.140625" style="18" customWidth="1"/>
    <col min="14084" max="14084" width="10.5703125" style="18" bestFit="1" customWidth="1"/>
    <col min="14085" max="14085" width="15.28515625" style="18" customWidth="1"/>
    <col min="14086" max="14086" width="21" style="18" customWidth="1"/>
    <col min="14087" max="14087" width="11.5703125" style="18" bestFit="1" customWidth="1"/>
    <col min="14088" max="14088" width="9.85546875" style="18" bestFit="1" customWidth="1"/>
    <col min="14089" max="14089" width="40.140625" style="18" customWidth="1"/>
    <col min="14090" max="14335" width="9.140625" style="18"/>
    <col min="14336" max="14336" width="6" style="18" customWidth="1"/>
    <col min="14337" max="14337" width="12.42578125" style="18" bestFit="1" customWidth="1"/>
    <col min="14338" max="14338" width="64.42578125" style="18" customWidth="1"/>
    <col min="14339" max="14339" width="15.140625" style="18" customWidth="1"/>
    <col min="14340" max="14340" width="10.5703125" style="18" bestFit="1" customWidth="1"/>
    <col min="14341" max="14341" width="15.28515625" style="18" customWidth="1"/>
    <col min="14342" max="14342" width="21" style="18" customWidth="1"/>
    <col min="14343" max="14343" width="11.5703125" style="18" bestFit="1" customWidth="1"/>
    <col min="14344" max="14344" width="9.85546875" style="18" bestFit="1" customWidth="1"/>
    <col min="14345" max="14345" width="40.140625" style="18" customWidth="1"/>
    <col min="14346" max="14591" width="9.140625" style="18"/>
    <col min="14592" max="14592" width="6" style="18" customWidth="1"/>
    <col min="14593" max="14593" width="12.42578125" style="18" bestFit="1" customWidth="1"/>
    <col min="14594" max="14594" width="64.42578125" style="18" customWidth="1"/>
    <col min="14595" max="14595" width="15.140625" style="18" customWidth="1"/>
    <col min="14596" max="14596" width="10.5703125" style="18" bestFit="1" customWidth="1"/>
    <col min="14597" max="14597" width="15.28515625" style="18" customWidth="1"/>
    <col min="14598" max="14598" width="21" style="18" customWidth="1"/>
    <col min="14599" max="14599" width="11.5703125" style="18" bestFit="1" customWidth="1"/>
    <col min="14600" max="14600" width="9.85546875" style="18" bestFit="1" customWidth="1"/>
    <col min="14601" max="14601" width="40.140625" style="18" customWidth="1"/>
    <col min="14602" max="14847" width="9.140625" style="18"/>
    <col min="14848" max="14848" width="6" style="18" customWidth="1"/>
    <col min="14849" max="14849" width="12.42578125" style="18" bestFit="1" customWidth="1"/>
    <col min="14850" max="14850" width="64.42578125" style="18" customWidth="1"/>
    <col min="14851" max="14851" width="15.140625" style="18" customWidth="1"/>
    <col min="14852" max="14852" width="10.5703125" style="18" bestFit="1" customWidth="1"/>
    <col min="14853" max="14853" width="15.28515625" style="18" customWidth="1"/>
    <col min="14854" max="14854" width="21" style="18" customWidth="1"/>
    <col min="14855" max="14855" width="11.5703125" style="18" bestFit="1" customWidth="1"/>
    <col min="14856" max="14856" width="9.85546875" style="18" bestFit="1" customWidth="1"/>
    <col min="14857" max="14857" width="40.140625" style="18" customWidth="1"/>
    <col min="14858" max="15103" width="9.140625" style="18"/>
    <col min="15104" max="15104" width="6" style="18" customWidth="1"/>
    <col min="15105" max="15105" width="12.42578125" style="18" bestFit="1" customWidth="1"/>
    <col min="15106" max="15106" width="64.42578125" style="18" customWidth="1"/>
    <col min="15107" max="15107" width="15.140625" style="18" customWidth="1"/>
    <col min="15108" max="15108" width="10.5703125" style="18" bestFit="1" customWidth="1"/>
    <col min="15109" max="15109" width="15.28515625" style="18" customWidth="1"/>
    <col min="15110" max="15110" width="21" style="18" customWidth="1"/>
    <col min="15111" max="15111" width="11.5703125" style="18" bestFit="1" customWidth="1"/>
    <col min="15112" max="15112" width="9.85546875" style="18" bestFit="1" customWidth="1"/>
    <col min="15113" max="15113" width="40.140625" style="18" customWidth="1"/>
    <col min="15114" max="15359" width="9.140625" style="18"/>
    <col min="15360" max="15360" width="6" style="18" customWidth="1"/>
    <col min="15361" max="15361" width="12.42578125" style="18" bestFit="1" customWidth="1"/>
    <col min="15362" max="15362" width="64.42578125" style="18" customWidth="1"/>
    <col min="15363" max="15363" width="15.140625" style="18" customWidth="1"/>
    <col min="15364" max="15364" width="10.5703125" style="18" bestFit="1" customWidth="1"/>
    <col min="15365" max="15365" width="15.28515625" style="18" customWidth="1"/>
    <col min="15366" max="15366" width="21" style="18" customWidth="1"/>
    <col min="15367" max="15367" width="11.5703125" style="18" bestFit="1" customWidth="1"/>
    <col min="15368" max="15368" width="9.85546875" style="18" bestFit="1" customWidth="1"/>
    <col min="15369" max="15369" width="40.140625" style="18" customWidth="1"/>
    <col min="15370" max="15615" width="9.140625" style="18"/>
    <col min="15616" max="15616" width="6" style="18" customWidth="1"/>
    <col min="15617" max="15617" width="12.42578125" style="18" bestFit="1" customWidth="1"/>
    <col min="15618" max="15618" width="64.42578125" style="18" customWidth="1"/>
    <col min="15619" max="15619" width="15.140625" style="18" customWidth="1"/>
    <col min="15620" max="15620" width="10.5703125" style="18" bestFit="1" customWidth="1"/>
    <col min="15621" max="15621" width="15.28515625" style="18" customWidth="1"/>
    <col min="15622" max="15622" width="21" style="18" customWidth="1"/>
    <col min="15623" max="15623" width="11.5703125" style="18" bestFit="1" customWidth="1"/>
    <col min="15624" max="15624" width="9.85546875" style="18" bestFit="1" customWidth="1"/>
    <col min="15625" max="15625" width="40.140625" style="18" customWidth="1"/>
    <col min="15626" max="15871" width="9.140625" style="18"/>
    <col min="15872" max="15872" width="6" style="18" customWidth="1"/>
    <col min="15873" max="15873" width="12.42578125" style="18" bestFit="1" customWidth="1"/>
    <col min="15874" max="15874" width="64.42578125" style="18" customWidth="1"/>
    <col min="15875" max="15875" width="15.140625" style="18" customWidth="1"/>
    <col min="15876" max="15876" width="10.5703125" style="18" bestFit="1" customWidth="1"/>
    <col min="15877" max="15877" width="15.28515625" style="18" customWidth="1"/>
    <col min="15878" max="15878" width="21" style="18" customWidth="1"/>
    <col min="15879" max="15879" width="11.5703125" style="18" bestFit="1" customWidth="1"/>
    <col min="15880" max="15880" width="9.85546875" style="18" bestFit="1" customWidth="1"/>
    <col min="15881" max="15881" width="40.140625" style="18" customWidth="1"/>
    <col min="15882" max="16127" width="9.140625" style="18"/>
    <col min="16128" max="16128" width="6" style="18" customWidth="1"/>
    <col min="16129" max="16129" width="12.42578125" style="18" bestFit="1" customWidth="1"/>
    <col min="16130" max="16130" width="64.42578125" style="18" customWidth="1"/>
    <col min="16131" max="16131" width="15.140625" style="18" customWidth="1"/>
    <col min="16132" max="16132" width="10.5703125" style="18" bestFit="1" customWidth="1"/>
    <col min="16133" max="16133" width="15.28515625" style="18" customWidth="1"/>
    <col min="16134" max="16134" width="21" style="18" customWidth="1"/>
    <col min="16135" max="16135" width="11.5703125" style="18" bestFit="1" customWidth="1"/>
    <col min="16136" max="16136" width="9.85546875" style="18" bestFit="1" customWidth="1"/>
    <col min="16137" max="16137" width="40.140625" style="18" customWidth="1"/>
    <col min="16138" max="16384" width="9.140625" style="18"/>
  </cols>
  <sheetData>
    <row r="1" spans="2:7" s="15" customFormat="1" ht="100.5" customHeight="1" x14ac:dyDescent="0.3">
      <c r="B1" s="72" t="s">
        <v>0</v>
      </c>
      <c r="C1" s="72"/>
      <c r="D1" s="72"/>
      <c r="E1" s="72"/>
      <c r="F1" s="72"/>
      <c r="G1" s="14"/>
    </row>
    <row r="2" spans="2:7" ht="28.5" customHeight="1" x14ac:dyDescent="0.35">
      <c r="B2" s="73"/>
      <c r="C2" s="73"/>
      <c r="D2" s="73"/>
      <c r="E2" s="73"/>
      <c r="F2" s="73"/>
    </row>
    <row r="3" spans="2:7" s="41" customFormat="1" x14ac:dyDescent="0.35">
      <c r="B3" s="87" t="s">
        <v>73</v>
      </c>
      <c r="C3" s="87"/>
      <c r="D3" s="87"/>
      <c r="E3" s="87"/>
      <c r="F3" s="87"/>
      <c r="G3" s="17"/>
    </row>
    <row r="4" spans="2:7" s="41" customFormat="1" ht="21" customHeight="1" x14ac:dyDescent="0.35">
      <c r="B4" s="19" t="s">
        <v>2</v>
      </c>
      <c r="C4" s="49" t="s">
        <v>37</v>
      </c>
      <c r="D4" s="19" t="s">
        <v>38</v>
      </c>
      <c r="E4" s="19" t="s">
        <v>5</v>
      </c>
      <c r="F4" s="49" t="s">
        <v>6</v>
      </c>
      <c r="G4" s="17"/>
    </row>
    <row r="5" spans="2:7" s="41" customFormat="1" ht="21" customHeight="1" x14ac:dyDescent="0.35">
      <c r="B5" s="80" t="s">
        <v>9</v>
      </c>
      <c r="C5" s="81"/>
      <c r="D5" s="81"/>
      <c r="E5" s="81"/>
      <c r="F5" s="81"/>
      <c r="G5" s="17"/>
    </row>
    <row r="6" spans="2:7" s="41" customFormat="1" ht="21" customHeight="1" x14ac:dyDescent="0.35">
      <c r="B6" s="50">
        <v>1</v>
      </c>
      <c r="C6" s="51">
        <v>100519</v>
      </c>
      <c r="D6" s="52" t="str">
        <f>VLOOKUP($C6,[1]M10062015!$A$6:$D$669,2,FALSE)</f>
        <v>ПРОВОДНИК НН УСУКАН AL/R 3х70+54.6</v>
      </c>
      <c r="E6" s="53" t="s">
        <v>39</v>
      </c>
      <c r="F6" s="54">
        <v>760</v>
      </c>
      <c r="G6" s="17"/>
    </row>
    <row r="7" spans="2:7" s="58" customFormat="1" ht="21" customHeight="1" x14ac:dyDescent="0.35">
      <c r="B7" s="50">
        <v>2</v>
      </c>
      <c r="C7" s="51">
        <v>100559</v>
      </c>
      <c r="D7" s="55" t="str">
        <f>VLOOKUP($C7,[1]M10062015!$A$6:$D$669,2,FALSE)</f>
        <v>ПРОВОДНИК НН УСУКАН AL/R 3х35+54.6</v>
      </c>
      <c r="E7" s="56" t="s">
        <v>39</v>
      </c>
      <c r="F7" s="51">
        <v>90</v>
      </c>
      <c r="G7" s="57"/>
    </row>
    <row r="8" spans="2:7" s="41" customFormat="1" ht="21" customHeight="1" x14ac:dyDescent="0.35">
      <c r="B8" s="50">
        <v>3</v>
      </c>
      <c r="C8" s="51">
        <v>100567</v>
      </c>
      <c r="D8" s="52" t="str">
        <f>VLOOKUP($C8,[1]M10062015!$A$6:$D$669,2,FALSE)</f>
        <v>ПРОВОДНИК НН УСУКАН NFA2X 4х16</v>
      </c>
      <c r="E8" s="53" t="s">
        <v>39</v>
      </c>
      <c r="F8" s="54">
        <v>20</v>
      </c>
      <c r="G8" s="17"/>
    </row>
    <row r="9" spans="2:7" s="41" customFormat="1" ht="21" customHeight="1" x14ac:dyDescent="0.35">
      <c r="B9" s="50">
        <v>4</v>
      </c>
      <c r="C9" s="51">
        <v>100557</v>
      </c>
      <c r="D9" s="52" t="str">
        <f>VLOOKUP($C9,[1]M10062015!$A$6:$D$669,2,FALSE)</f>
        <v>ПРОВОДНИК НН УСУКАН NFA2X 2х16</v>
      </c>
      <c r="E9" s="53" t="s">
        <v>39</v>
      </c>
      <c r="F9" s="54">
        <v>800</v>
      </c>
      <c r="G9" s="17"/>
    </row>
    <row r="10" spans="2:7" s="41" customFormat="1" ht="21" customHeight="1" x14ac:dyDescent="0.35">
      <c r="B10" s="50">
        <v>5</v>
      </c>
      <c r="C10" s="51">
        <v>101047</v>
      </c>
      <c r="D10" s="52" t="str">
        <f>VLOOKUP($C10,[1]M10062015!$A$6:$D$669,2,FALSE)</f>
        <v>ТАБЛО ТЕПО 1М. БЕЗ МАП</v>
      </c>
      <c r="E10" s="53" t="s">
        <v>40</v>
      </c>
      <c r="F10" s="54">
        <v>16</v>
      </c>
      <c r="G10" s="17"/>
    </row>
    <row r="11" spans="2:7" s="41" customFormat="1" ht="21" customHeight="1" x14ac:dyDescent="0.35">
      <c r="B11" s="50">
        <v>6</v>
      </c>
      <c r="C11" s="51">
        <v>101052</v>
      </c>
      <c r="D11" s="52" t="str">
        <f>VLOOKUP($C11,[1]M10062015!$A$6:$D$669,2,FALSE)</f>
        <v>ТАБЛО ТЕПО 2М. БЕЗ МАП</v>
      </c>
      <c r="E11" s="53" t="s">
        <v>40</v>
      </c>
      <c r="F11" s="54">
        <v>2</v>
      </c>
      <c r="G11" s="17"/>
    </row>
    <row r="12" spans="2:7" s="41" customFormat="1" ht="21" customHeight="1" x14ac:dyDescent="0.35">
      <c r="B12" s="50">
        <v>7</v>
      </c>
      <c r="C12" s="51">
        <v>103724</v>
      </c>
      <c r="D12" s="52" t="s">
        <v>41</v>
      </c>
      <c r="E12" s="53" t="s">
        <v>15</v>
      </c>
      <c r="F12" s="54">
        <v>40</v>
      </c>
      <c r="G12" s="17"/>
    </row>
    <row r="13" spans="2:7" s="41" customFormat="1" ht="21" customHeight="1" x14ac:dyDescent="0.35">
      <c r="B13" s="50">
        <v>8</v>
      </c>
      <c r="C13" s="51">
        <v>103725</v>
      </c>
      <c r="D13" s="52" t="s">
        <v>42</v>
      </c>
      <c r="E13" s="53" t="s">
        <v>15</v>
      </c>
      <c r="F13" s="54">
        <v>60</v>
      </c>
      <c r="G13" s="17"/>
    </row>
    <row r="14" spans="2:7" s="41" customFormat="1" ht="21" customHeight="1" x14ac:dyDescent="0.35">
      <c r="B14" s="50">
        <v>9</v>
      </c>
      <c r="C14" s="51">
        <v>101050</v>
      </c>
      <c r="D14" s="52" t="s">
        <v>43</v>
      </c>
      <c r="E14" s="53" t="s">
        <v>40</v>
      </c>
      <c r="F14" s="54">
        <v>40</v>
      </c>
      <c r="G14" s="17"/>
    </row>
    <row r="15" spans="2:7" s="41" customFormat="1" ht="21" customHeight="1" x14ac:dyDescent="0.35">
      <c r="B15" s="50">
        <v>10</v>
      </c>
      <c r="C15" s="51">
        <v>100687</v>
      </c>
      <c r="D15" s="59" t="str">
        <f>VLOOKUP($C15,[1]M10062015!$A$6:$D$669,2,FALSE)</f>
        <v>ШИНА ЗАЗЕМИТЕЛНА ПОЦИНКОВАНА 30х3х6000ММ</v>
      </c>
      <c r="E15" s="53" t="s">
        <v>40</v>
      </c>
      <c r="F15" s="54">
        <v>2</v>
      </c>
      <c r="G15" s="17"/>
    </row>
    <row r="16" spans="2:7" s="58" customFormat="1" ht="21" customHeight="1" x14ac:dyDescent="0.35">
      <c r="B16" s="50">
        <v>11</v>
      </c>
      <c r="C16" s="51">
        <v>101740</v>
      </c>
      <c r="D16" s="59" t="s">
        <v>51</v>
      </c>
      <c r="E16" s="56" t="s">
        <v>40</v>
      </c>
      <c r="F16" s="51">
        <v>48</v>
      </c>
      <c r="G16" s="57"/>
    </row>
    <row r="17" spans="2:8" s="41" customFormat="1" ht="21" customHeight="1" x14ac:dyDescent="0.35">
      <c r="B17" s="50">
        <v>12</v>
      </c>
      <c r="C17" s="51">
        <v>100757</v>
      </c>
      <c r="D17" s="59" t="str">
        <f>VLOOKUP($C17,[1]M10062015!$A$6:$D$669,2,FALSE)</f>
        <v>КЛЕМА ОПЪВАТЕЛНА 54.6-70 1500КГ. УИП</v>
      </c>
      <c r="E17" s="53" t="s">
        <v>40</v>
      </c>
      <c r="F17" s="54">
        <v>26</v>
      </c>
      <c r="G17" s="17"/>
    </row>
    <row r="18" spans="2:8" s="41" customFormat="1" ht="21" customHeight="1" x14ac:dyDescent="0.35">
      <c r="B18" s="50">
        <v>13</v>
      </c>
      <c r="C18" s="51">
        <v>100755</v>
      </c>
      <c r="D18" s="59" t="str">
        <f>VLOOKUP($C18,[1]M10062015!$A$6:$D$669,2,FALSE)</f>
        <v>КЛЕМА НОСЕЩА С КОНЗОЛА 54-70 1500КГ УИП</v>
      </c>
      <c r="E18" s="53" t="s">
        <v>40</v>
      </c>
      <c r="F18" s="54">
        <v>17</v>
      </c>
      <c r="G18" s="17"/>
    </row>
    <row r="19" spans="2:8" s="41" customFormat="1" ht="21" customHeight="1" x14ac:dyDescent="0.35">
      <c r="B19" s="50">
        <v>14</v>
      </c>
      <c r="C19" s="51">
        <v>101754</v>
      </c>
      <c r="D19" s="59" t="str">
        <f>VLOOKUP($C19,[1]M10062015!$A$6:$D$669,2,FALSE)</f>
        <v>КЛЕМА ОПЪВАТАТЕЛНА РЕГУЛИР. 4/16-25 УИП</v>
      </c>
      <c r="E19" s="53" t="s">
        <v>40</v>
      </c>
      <c r="F19" s="54">
        <v>40</v>
      </c>
      <c r="G19" s="17"/>
    </row>
    <row r="20" spans="2:8" s="41" customFormat="1" ht="21" customHeight="1" x14ac:dyDescent="0.35">
      <c r="B20" s="50">
        <v>15</v>
      </c>
      <c r="C20" s="51">
        <v>101741</v>
      </c>
      <c r="D20" s="59" t="str">
        <f>VLOOKUP($C20,[1]M10062015!$A$6:$D$669,2,FALSE)</f>
        <v>КЛЕМА ОТКЛОНИТЕЛНА Al25-95/Al25-95 УИП</v>
      </c>
      <c r="E20" s="53" t="s">
        <v>40</v>
      </c>
      <c r="F20" s="54">
        <v>24</v>
      </c>
      <c r="G20" s="17"/>
    </row>
    <row r="21" spans="2:8" s="41" customFormat="1" ht="21" customHeight="1" x14ac:dyDescent="0.35">
      <c r="B21" s="50">
        <v>16</v>
      </c>
      <c r="C21" s="51">
        <v>100877</v>
      </c>
      <c r="D21" s="59" t="str">
        <f>VLOOKUP($C21,[1]M10062015!$A$6:$D$669,2,FALSE)</f>
        <v>ШПИЛКА С УХО М 16/300 С ГАЙКА И ШАЙБА</v>
      </c>
      <c r="E21" s="53" t="s">
        <v>40</v>
      </c>
      <c r="F21" s="54">
        <v>26</v>
      </c>
      <c r="G21" s="17"/>
    </row>
    <row r="22" spans="2:8" s="41" customFormat="1" ht="21" customHeight="1" x14ac:dyDescent="0.35">
      <c r="B22" s="50">
        <v>17</v>
      </c>
      <c r="C22" s="51">
        <v>101759</v>
      </c>
      <c r="D22" s="59" t="str">
        <f>VLOOKUP($C22,[1]M10062015!$A$6:$D$669,2,FALSE)</f>
        <v>ШПИЛКА ЦЯЛА РЕЗБА 14/300 С ГАЙКИ И ШАЙБИ</v>
      </c>
      <c r="E22" s="53" t="s">
        <v>40</v>
      </c>
      <c r="F22" s="54">
        <v>17</v>
      </c>
      <c r="G22" s="17"/>
    </row>
    <row r="23" spans="2:8" s="41" customFormat="1" ht="21" customHeight="1" x14ac:dyDescent="0.35">
      <c r="B23" s="50">
        <v>18</v>
      </c>
      <c r="C23" s="51">
        <v>100997</v>
      </c>
      <c r="D23" s="59" t="str">
        <f>VLOOKUP($C23,[1]M10062015!$A$6:$D$669,2,FALSE)</f>
        <v>СКОБА ЗА ЗАКРЕПВ. НА ТЕМО/ТЕПО ЗА СТЪЛБ</v>
      </c>
      <c r="E23" s="53" t="s">
        <v>40</v>
      </c>
      <c r="F23" s="54">
        <v>36</v>
      </c>
      <c r="G23" s="17"/>
    </row>
    <row r="24" spans="2:8" s="41" customFormat="1" ht="21" customHeight="1" x14ac:dyDescent="0.35">
      <c r="B24" s="50">
        <v>19</v>
      </c>
      <c r="C24" s="51">
        <v>100817</v>
      </c>
      <c r="D24" s="59" t="str">
        <f>VLOOKUP($C24,[1]M10062015!$A$6:$D$669,2,FALSE)</f>
        <v>ЛЕНТА НЕРЪЖДАЕМА 10х0.4; 50М УИП</v>
      </c>
      <c r="E24" s="53" t="s">
        <v>40</v>
      </c>
      <c r="F24" s="54">
        <v>4</v>
      </c>
      <c r="G24" s="17"/>
    </row>
    <row r="25" spans="2:8" s="41" customFormat="1" ht="21" customHeight="1" x14ac:dyDescent="0.35">
      <c r="B25" s="50">
        <v>20</v>
      </c>
      <c r="C25" s="51">
        <v>100862</v>
      </c>
      <c r="D25" s="59" t="str">
        <f>VLOOKUP($C25,[1]M10062015!$A$6:$D$669,2,FALSE)</f>
        <v>СКОБА ЗА НЕРЪЖДАЕМА ЛЕНТА 10ММ УИП</v>
      </c>
      <c r="E25" s="53" t="s">
        <v>40</v>
      </c>
      <c r="F25" s="54">
        <v>300</v>
      </c>
      <c r="G25" s="17"/>
    </row>
    <row r="26" spans="2:8" s="41" customFormat="1" ht="21" customHeight="1" x14ac:dyDescent="0.35">
      <c r="B26" s="50">
        <v>21</v>
      </c>
      <c r="C26" s="51">
        <v>101768</v>
      </c>
      <c r="D26" s="59" t="str">
        <f>VLOOKUP($C26,[1]M10062015!$A$6:$D$669,2,FALSE)</f>
        <v>ПОДЛОЖКА С ПВЦ ЛЕНТА 15-50 УИП</v>
      </c>
      <c r="E26" s="53" t="s">
        <v>40</v>
      </c>
      <c r="F26" s="54">
        <v>300</v>
      </c>
      <c r="G26" s="17"/>
    </row>
    <row r="27" spans="2:8" s="41" customFormat="1" ht="21" customHeight="1" x14ac:dyDescent="0.35">
      <c r="B27" s="50">
        <v>22</v>
      </c>
      <c r="C27" s="51">
        <v>102603</v>
      </c>
      <c r="D27" s="59" t="str">
        <f>VLOOKUP($C27,[1]M10062015!$A$6:$D$669,2,FALSE)</f>
        <v>ЛЕНТА ПРИСТЯГАЩА ПВЦ 9/250 ММ, 100БР.</v>
      </c>
      <c r="E27" s="53" t="s">
        <v>40</v>
      </c>
      <c r="F27" s="54">
        <v>3</v>
      </c>
      <c r="G27" s="17"/>
    </row>
    <row r="28" spans="2:8" s="41" customFormat="1" ht="21" customHeight="1" x14ac:dyDescent="0.35">
      <c r="B28" s="50">
        <v>23</v>
      </c>
      <c r="C28" s="51">
        <v>101427</v>
      </c>
      <c r="D28" s="59" t="str">
        <f>VLOOKUP($C28,[1]M10062015!$A$6:$D$669,2,FALSE)</f>
        <v>ТРЪБА ГЪВКАВА PVC/PE-HD Ф 32 ММ /ВЪНШЕН/</v>
      </c>
      <c r="E28" s="53" t="s">
        <v>40</v>
      </c>
      <c r="F28" s="54">
        <v>36</v>
      </c>
      <c r="G28" s="17"/>
    </row>
    <row r="29" spans="2:8" s="41" customFormat="1" ht="21" customHeight="1" x14ac:dyDescent="0.35">
      <c r="B29" s="50">
        <v>24</v>
      </c>
      <c r="C29" s="51">
        <v>100869</v>
      </c>
      <c r="D29" s="60" t="str">
        <f>VLOOKUP($C29,[4]M20012015!$A$6:$D$624,2,FALSE)</f>
        <v>ТАПА КАУЧУКОВА 35-70 ММ2 УИП</v>
      </c>
      <c r="E29" s="61" t="str">
        <f>VLOOKUP($C29,[4]M20012015!$A$6:$D$624,3,FALSE)</f>
        <v>БР</v>
      </c>
      <c r="F29" s="62">
        <v>24</v>
      </c>
      <c r="G29" s="17"/>
      <c r="H29" s="63"/>
    </row>
    <row r="30" spans="2:8" s="41" customFormat="1" ht="21" customHeight="1" x14ac:dyDescent="0.35">
      <c r="B30" s="50">
        <v>25</v>
      </c>
      <c r="C30" s="51">
        <v>100868</v>
      </c>
      <c r="D30" s="60" t="str">
        <f>VLOOKUP($C30,[4]M20012015!$A$6:$D$624,2,FALSE)</f>
        <v>ТАПА КАУЧУКОВА 10-35 ММ2 УИП</v>
      </c>
      <c r="E30" s="61" t="str">
        <f>VLOOKUP($C30,[4]M20012015!$A$6:$D$624,3,FALSE)</f>
        <v>БР</v>
      </c>
      <c r="F30" s="62">
        <v>8</v>
      </c>
      <c r="G30" s="17"/>
      <c r="H30" s="63"/>
    </row>
    <row r="31" spans="2:8" s="41" customFormat="1" ht="21" customHeight="1" x14ac:dyDescent="0.35">
      <c r="B31" s="50">
        <v>26</v>
      </c>
      <c r="C31" s="51">
        <v>101266</v>
      </c>
      <c r="D31" s="60" t="str">
        <f>VLOOKUP($C31,[4]M20012015!$A$6:$D$624,2,FALSE)</f>
        <v>ОБУВКА КАБЕЛНА АЛУМИНИЕВА 16ММ2</v>
      </c>
      <c r="E31" s="61" t="str">
        <f>VLOOKUP($C31,[4]M20012015!$A$6:$D$624,3,FALSE)</f>
        <v>БР</v>
      </c>
      <c r="F31" s="62">
        <v>18</v>
      </c>
      <c r="G31" s="17"/>
      <c r="H31" s="63"/>
    </row>
    <row r="32" spans="2:8" s="41" customFormat="1" ht="21" customHeight="1" x14ac:dyDescent="0.35">
      <c r="B32" s="50">
        <v>27</v>
      </c>
      <c r="C32" s="51">
        <v>100827</v>
      </c>
      <c r="D32" s="60" t="str">
        <f>VLOOKUP($C32,[4]M20012015!$A$6:$D$624,2,FALSE)</f>
        <v>СЪЕДИНИТЕЛ ИЗОЛИРАН AL/CU 16/6 ММ2 УИП</v>
      </c>
      <c r="E32" s="61" t="str">
        <f>VLOOKUP($C32,[4]M20012015!$A$6:$D$624,3,FALSE)</f>
        <v>БР</v>
      </c>
      <c r="F32" s="62">
        <v>44</v>
      </c>
      <c r="G32" s="17"/>
      <c r="H32" s="63"/>
    </row>
    <row r="33" spans="2:8" s="41" customFormat="1" ht="21" customHeight="1" x14ac:dyDescent="0.35">
      <c r="B33" s="50">
        <v>28</v>
      </c>
      <c r="C33" s="51">
        <v>100824</v>
      </c>
      <c r="D33" s="60" t="str">
        <f>VLOOKUP($C33,[4]M20012015!$A$6:$D$624,2,FALSE)</f>
        <v>СЪЕДИНИТЕЛ ИЗОЛИРАН AL/CU 16/10 ММ2 УИП</v>
      </c>
      <c r="E33" s="61" t="str">
        <f>VLOOKUP($C33,[4]M20012015!$A$6:$D$624,3,FALSE)</f>
        <v>БР</v>
      </c>
      <c r="F33" s="62">
        <v>8</v>
      </c>
      <c r="G33" s="17"/>
      <c r="H33" s="63"/>
    </row>
    <row r="34" spans="2:8" s="41" customFormat="1" ht="21" customHeight="1" x14ac:dyDescent="0.35">
      <c r="B34" s="50">
        <v>29</v>
      </c>
      <c r="C34" s="51">
        <v>101764</v>
      </c>
      <c r="D34" s="60" t="str">
        <f>VLOOKUP($C34,[4]M20012015!$A$6:$D$624,2,FALSE)</f>
        <v>КУКА СВИНСКА ОПАШКА ЗА СТЪЛБ 12/300 УИП</v>
      </c>
      <c r="E34" s="61" t="str">
        <f>VLOOKUP($C34,[4]M20012015!$A$6:$D$624,3,FALSE)</f>
        <v>БР</v>
      </c>
      <c r="F34" s="62">
        <v>20</v>
      </c>
      <c r="G34" s="17"/>
      <c r="H34" s="63"/>
    </row>
    <row r="35" spans="2:8" s="41" customFormat="1" ht="21" customHeight="1" x14ac:dyDescent="0.35">
      <c r="B35" s="50">
        <v>30</v>
      </c>
      <c r="C35" s="51">
        <v>100719</v>
      </c>
      <c r="D35" s="60" t="str">
        <f>VLOOKUP($C35,[4]M20012015!$A$6:$D$624,2,FALSE)</f>
        <v>СТЪЛБ СТОМАНОБЕТОНЕН НЦ 250/9.5</v>
      </c>
      <c r="E35" s="61" t="str">
        <f>VLOOKUP($C35,[4]M20012015!$A$6:$D$624,3,FALSE)</f>
        <v>БР</v>
      </c>
      <c r="F35" s="62">
        <v>7</v>
      </c>
      <c r="G35" s="17"/>
    </row>
    <row r="36" spans="2:8" s="41" customFormat="1" ht="21" customHeight="1" x14ac:dyDescent="0.35">
      <c r="B36" s="50">
        <v>31</v>
      </c>
      <c r="C36" s="51">
        <v>101764</v>
      </c>
      <c r="D36" s="60" t="str">
        <f>VLOOKUP($C36,[4]M20012015!$A$6:$D$624,2,FALSE)</f>
        <v>КУКА СВИНСКА ОПАШКА ЗА СТЪЛБ 12/300 УИП</v>
      </c>
      <c r="E36" s="61" t="str">
        <f>VLOOKUP($C36,[4]M20012015!$A$6:$D$624,3,FALSE)</f>
        <v>БР</v>
      </c>
      <c r="F36" s="62">
        <v>7</v>
      </c>
      <c r="G36" s="17"/>
    </row>
    <row r="37" spans="2:8" s="41" customFormat="1" ht="21" customHeight="1" x14ac:dyDescent="0.35">
      <c r="B37" s="80" t="s">
        <v>12</v>
      </c>
      <c r="C37" s="81"/>
      <c r="D37" s="81"/>
      <c r="E37" s="81"/>
      <c r="F37" s="81"/>
      <c r="G37" s="17"/>
    </row>
    <row r="38" spans="2:8" s="41" customFormat="1" ht="21" customHeight="1" x14ac:dyDescent="0.35">
      <c r="B38" s="50">
        <v>1</v>
      </c>
      <c r="C38" s="51">
        <v>100519</v>
      </c>
      <c r="D38" s="52" t="str">
        <f>VLOOKUP($C38,[1]M10062015!$A$6:$D$669,2,FALSE)</f>
        <v>ПРОВОДНИК НН УСУКАН AL/R 3х70+54.6</v>
      </c>
      <c r="E38" s="53" t="s">
        <v>39</v>
      </c>
      <c r="F38" s="54">
        <v>1925</v>
      </c>
      <c r="G38" s="17"/>
    </row>
    <row r="39" spans="2:8" s="41" customFormat="1" ht="21" customHeight="1" x14ac:dyDescent="0.35">
      <c r="B39" s="50">
        <v>2</v>
      </c>
      <c r="C39" s="51">
        <v>100564</v>
      </c>
      <c r="D39" s="52" t="str">
        <f>VLOOKUP($C39,[1]M10062015!$A$6:$D$669,2,FALSE)</f>
        <v>ПРОВОДНИК НН УСУКАН AL/R 3х150+70</v>
      </c>
      <c r="E39" s="53" t="s">
        <v>39</v>
      </c>
      <c r="F39" s="54">
        <v>608</v>
      </c>
      <c r="G39" s="17"/>
    </row>
    <row r="40" spans="2:8" s="41" customFormat="1" ht="21" customHeight="1" x14ac:dyDescent="0.35">
      <c r="B40" s="50">
        <v>3</v>
      </c>
      <c r="C40" s="51">
        <v>100559</v>
      </c>
      <c r="D40" s="52" t="str">
        <f>VLOOKUP($C40,[1]M10062015!$A$6:$D$669,2,FALSE)</f>
        <v>ПРОВОДНИК НН УСУКАН AL/R 3х35+54.6</v>
      </c>
      <c r="E40" s="53" t="s">
        <v>39</v>
      </c>
      <c r="F40" s="54">
        <v>1120</v>
      </c>
      <c r="G40" s="17"/>
    </row>
    <row r="41" spans="2:8" s="41" customFormat="1" ht="21" customHeight="1" x14ac:dyDescent="0.35">
      <c r="B41" s="50">
        <v>4</v>
      </c>
      <c r="C41" s="51">
        <v>100568</v>
      </c>
      <c r="D41" s="52" t="str">
        <f>VLOOKUP($C41,[1]M10062015!$A$6:$D$669,2,FALSE)</f>
        <v>ПРОВОДНИК НН УСУКАН NFA2X 4х25</v>
      </c>
      <c r="E41" s="53" t="s">
        <v>39</v>
      </c>
      <c r="F41" s="54">
        <v>100</v>
      </c>
      <c r="G41" s="17"/>
    </row>
    <row r="42" spans="2:8" s="41" customFormat="1" ht="21" customHeight="1" x14ac:dyDescent="0.35">
      <c r="B42" s="50">
        <v>5</v>
      </c>
      <c r="C42" s="51">
        <v>100567</v>
      </c>
      <c r="D42" s="52" t="s">
        <v>44</v>
      </c>
      <c r="E42" s="53" t="s">
        <v>39</v>
      </c>
      <c r="F42" s="54">
        <v>112</v>
      </c>
      <c r="G42" s="17"/>
    </row>
    <row r="43" spans="2:8" s="41" customFormat="1" ht="21" customHeight="1" x14ac:dyDescent="0.35">
      <c r="B43" s="50">
        <v>6</v>
      </c>
      <c r="C43" s="51">
        <v>101052</v>
      </c>
      <c r="D43" s="52" t="s">
        <v>72</v>
      </c>
      <c r="E43" s="53" t="s">
        <v>45</v>
      </c>
      <c r="F43" s="54">
        <v>4984</v>
      </c>
      <c r="G43" s="17"/>
    </row>
    <row r="44" spans="2:8" s="41" customFormat="1" ht="21" customHeight="1" x14ac:dyDescent="0.35">
      <c r="B44" s="50">
        <v>7</v>
      </c>
      <c r="C44" s="51">
        <v>101047</v>
      </c>
      <c r="D44" s="52" t="s">
        <v>46</v>
      </c>
      <c r="E44" s="53" t="s">
        <v>40</v>
      </c>
      <c r="F44" s="54">
        <v>33</v>
      </c>
      <c r="G44" s="17"/>
    </row>
    <row r="45" spans="2:8" s="41" customFormat="1" ht="21" customHeight="1" x14ac:dyDescent="0.35">
      <c r="B45" s="50">
        <v>8</v>
      </c>
      <c r="C45" s="51">
        <v>101052</v>
      </c>
      <c r="D45" s="52" t="s">
        <v>47</v>
      </c>
      <c r="E45" s="53" t="s">
        <v>40</v>
      </c>
      <c r="F45" s="54">
        <v>13</v>
      </c>
      <c r="G45" s="17"/>
    </row>
    <row r="46" spans="2:8" s="41" customFormat="1" ht="21" customHeight="1" x14ac:dyDescent="0.35">
      <c r="B46" s="50">
        <v>9</v>
      </c>
      <c r="C46" s="51">
        <v>101055</v>
      </c>
      <c r="D46" s="52" t="s">
        <v>48</v>
      </c>
      <c r="E46" s="53" t="s">
        <v>40</v>
      </c>
      <c r="F46" s="54">
        <v>1</v>
      </c>
      <c r="G46" s="17"/>
    </row>
    <row r="47" spans="2:8" s="41" customFormat="1" ht="21" customHeight="1" x14ac:dyDescent="0.35">
      <c r="B47" s="50">
        <v>10</v>
      </c>
      <c r="C47" s="51">
        <v>101051</v>
      </c>
      <c r="D47" s="59" t="s">
        <v>49</v>
      </c>
      <c r="E47" s="53" t="s">
        <v>40</v>
      </c>
      <c r="F47" s="54">
        <v>1</v>
      </c>
      <c r="G47" s="17"/>
    </row>
    <row r="48" spans="2:8" s="41" customFormat="1" ht="21" customHeight="1" x14ac:dyDescent="0.35">
      <c r="B48" s="50">
        <v>11</v>
      </c>
      <c r="C48" s="51">
        <v>100687</v>
      </c>
      <c r="D48" s="59" t="s">
        <v>50</v>
      </c>
      <c r="E48" s="53" t="s">
        <v>40</v>
      </c>
      <c r="F48" s="54">
        <v>2</v>
      </c>
      <c r="G48" s="17"/>
    </row>
    <row r="49" spans="2:8" s="41" customFormat="1" ht="21" customHeight="1" x14ac:dyDescent="0.35">
      <c r="B49" s="50">
        <v>12</v>
      </c>
      <c r="C49" s="51">
        <v>101740</v>
      </c>
      <c r="D49" s="59" t="s">
        <v>51</v>
      </c>
      <c r="E49" s="53" t="s">
        <v>40</v>
      </c>
      <c r="F49" s="54">
        <v>92</v>
      </c>
      <c r="G49" s="17"/>
    </row>
    <row r="50" spans="2:8" s="41" customFormat="1" ht="21" customHeight="1" x14ac:dyDescent="0.35">
      <c r="B50" s="50">
        <v>13</v>
      </c>
      <c r="C50" s="51">
        <v>100757</v>
      </c>
      <c r="D50" s="59" t="s">
        <v>52</v>
      </c>
      <c r="E50" s="53" t="s">
        <v>40</v>
      </c>
      <c r="F50" s="54">
        <v>68</v>
      </c>
      <c r="G50" s="17"/>
    </row>
    <row r="51" spans="2:8" s="41" customFormat="1" ht="21" customHeight="1" x14ac:dyDescent="0.35">
      <c r="B51" s="50">
        <v>14</v>
      </c>
      <c r="C51" s="51">
        <v>100755</v>
      </c>
      <c r="D51" s="59" t="s">
        <v>53</v>
      </c>
      <c r="E51" s="53" t="s">
        <v>40</v>
      </c>
      <c r="F51" s="54">
        <v>90</v>
      </c>
      <c r="G51" s="17"/>
    </row>
    <row r="52" spans="2:8" s="41" customFormat="1" ht="21" customHeight="1" x14ac:dyDescent="0.35">
      <c r="B52" s="50">
        <v>15</v>
      </c>
      <c r="C52" s="51">
        <v>101754</v>
      </c>
      <c r="D52" s="59" t="s">
        <v>54</v>
      </c>
      <c r="E52" s="53" t="s">
        <v>40</v>
      </c>
      <c r="F52" s="54">
        <v>118</v>
      </c>
      <c r="G52" s="17"/>
    </row>
    <row r="53" spans="2:8" s="41" customFormat="1" ht="21" customHeight="1" x14ac:dyDescent="0.35">
      <c r="B53" s="50">
        <v>16</v>
      </c>
      <c r="C53" s="51">
        <v>101741</v>
      </c>
      <c r="D53" s="59" t="s">
        <v>55</v>
      </c>
      <c r="E53" s="53" t="s">
        <v>40</v>
      </c>
      <c r="F53" s="54">
        <v>12</v>
      </c>
      <c r="G53" s="17"/>
    </row>
    <row r="54" spans="2:8" s="41" customFormat="1" ht="21" customHeight="1" x14ac:dyDescent="0.35">
      <c r="B54" s="50">
        <v>17</v>
      </c>
      <c r="C54" s="51">
        <v>100877</v>
      </c>
      <c r="D54" s="59" t="s">
        <v>56</v>
      </c>
      <c r="E54" s="53" t="s">
        <v>40</v>
      </c>
      <c r="F54" s="54">
        <v>68</v>
      </c>
      <c r="G54" s="17"/>
    </row>
    <row r="55" spans="2:8" s="41" customFormat="1" ht="21" customHeight="1" x14ac:dyDescent="0.35">
      <c r="B55" s="50">
        <v>18</v>
      </c>
      <c r="C55" s="51">
        <v>101759</v>
      </c>
      <c r="D55" s="59" t="s">
        <v>57</v>
      </c>
      <c r="E55" s="53" t="s">
        <v>40</v>
      </c>
      <c r="F55" s="54">
        <v>90</v>
      </c>
      <c r="G55" s="17"/>
    </row>
    <row r="56" spans="2:8" s="41" customFormat="1" ht="21" customHeight="1" x14ac:dyDescent="0.35">
      <c r="B56" s="50">
        <v>19</v>
      </c>
      <c r="C56" s="51">
        <v>100997</v>
      </c>
      <c r="D56" s="59" t="s">
        <v>58</v>
      </c>
      <c r="E56" s="53" t="s">
        <v>40</v>
      </c>
      <c r="F56" s="54">
        <v>92</v>
      </c>
      <c r="G56" s="17"/>
    </row>
    <row r="57" spans="2:8" s="41" customFormat="1" ht="21" customHeight="1" x14ac:dyDescent="0.35">
      <c r="B57" s="50">
        <v>20</v>
      </c>
      <c r="C57" s="51">
        <v>100817</v>
      </c>
      <c r="D57" s="59" t="s">
        <v>59</v>
      </c>
      <c r="E57" s="53" t="s">
        <v>40</v>
      </c>
      <c r="F57" s="54">
        <v>6</v>
      </c>
      <c r="G57" s="17"/>
    </row>
    <row r="58" spans="2:8" s="41" customFormat="1" ht="21" customHeight="1" x14ac:dyDescent="0.35">
      <c r="B58" s="50">
        <v>21</v>
      </c>
      <c r="C58" s="51">
        <v>100862</v>
      </c>
      <c r="D58" s="59" t="s">
        <v>60</v>
      </c>
      <c r="E58" s="53" t="s">
        <v>40</v>
      </c>
      <c r="F58" s="54">
        <v>850</v>
      </c>
      <c r="G58" s="17"/>
    </row>
    <row r="59" spans="2:8" s="41" customFormat="1" ht="21" customHeight="1" x14ac:dyDescent="0.35">
      <c r="B59" s="50">
        <v>22</v>
      </c>
      <c r="C59" s="51">
        <v>101768</v>
      </c>
      <c r="D59" s="59" t="s">
        <v>61</v>
      </c>
      <c r="E59" s="53" t="s">
        <v>40</v>
      </c>
      <c r="F59" s="54">
        <v>850</v>
      </c>
      <c r="G59" s="17"/>
    </row>
    <row r="60" spans="2:8" s="41" customFormat="1" ht="21" customHeight="1" x14ac:dyDescent="0.35">
      <c r="B60" s="50">
        <v>23</v>
      </c>
      <c r="C60" s="51">
        <v>102603</v>
      </c>
      <c r="D60" s="59" t="s">
        <v>62</v>
      </c>
      <c r="E60" s="53" t="s">
        <v>40</v>
      </c>
      <c r="F60" s="54">
        <v>6</v>
      </c>
      <c r="G60" s="17"/>
    </row>
    <row r="61" spans="2:8" s="41" customFormat="1" ht="21" customHeight="1" x14ac:dyDescent="0.35">
      <c r="B61" s="50">
        <v>24</v>
      </c>
      <c r="C61" s="51">
        <v>101427</v>
      </c>
      <c r="D61" s="59" t="s">
        <v>63</v>
      </c>
      <c r="E61" s="61" t="s">
        <v>40</v>
      </c>
      <c r="F61" s="62">
        <v>102</v>
      </c>
      <c r="G61" s="17"/>
      <c r="H61" s="63"/>
    </row>
    <row r="62" spans="2:8" s="41" customFormat="1" ht="21" customHeight="1" x14ac:dyDescent="0.35">
      <c r="B62" s="50">
        <v>25</v>
      </c>
      <c r="C62" s="51">
        <v>100869</v>
      </c>
      <c r="D62" s="60" t="s">
        <v>64</v>
      </c>
      <c r="E62" s="61" t="s">
        <v>40</v>
      </c>
      <c r="F62" s="62">
        <v>36</v>
      </c>
      <c r="G62" s="17"/>
      <c r="H62" s="63"/>
    </row>
    <row r="63" spans="2:8" s="41" customFormat="1" ht="21" customHeight="1" x14ac:dyDescent="0.35">
      <c r="B63" s="50">
        <v>26</v>
      </c>
      <c r="C63" s="51">
        <v>100868</v>
      </c>
      <c r="D63" s="60" t="s">
        <v>65</v>
      </c>
      <c r="E63" s="61" t="s">
        <v>40</v>
      </c>
      <c r="F63" s="62">
        <v>8</v>
      </c>
      <c r="G63" s="17"/>
      <c r="H63" s="63"/>
    </row>
    <row r="64" spans="2:8" s="41" customFormat="1" ht="21" customHeight="1" x14ac:dyDescent="0.35">
      <c r="B64" s="50">
        <v>27</v>
      </c>
      <c r="C64" s="51">
        <v>101266</v>
      </c>
      <c r="D64" s="60" t="s">
        <v>66</v>
      </c>
      <c r="E64" s="61" t="s">
        <v>40</v>
      </c>
      <c r="F64" s="62">
        <v>20</v>
      </c>
      <c r="G64" s="17"/>
      <c r="H64" s="63"/>
    </row>
    <row r="65" spans="2:8" s="41" customFormat="1" ht="21" customHeight="1" x14ac:dyDescent="0.35">
      <c r="B65" s="50">
        <v>28</v>
      </c>
      <c r="C65" s="51">
        <v>100827</v>
      </c>
      <c r="D65" s="60" t="s">
        <v>67</v>
      </c>
      <c r="E65" s="61" t="s">
        <v>40</v>
      </c>
      <c r="F65" s="62">
        <v>118</v>
      </c>
      <c r="G65" s="17"/>
      <c r="H65" s="63"/>
    </row>
    <row r="66" spans="2:8" s="41" customFormat="1" ht="21" customHeight="1" x14ac:dyDescent="0.35">
      <c r="B66" s="50">
        <v>29</v>
      </c>
      <c r="C66" s="51">
        <v>100824</v>
      </c>
      <c r="D66" s="60" t="s">
        <v>68</v>
      </c>
      <c r="E66" s="61" t="s">
        <v>40</v>
      </c>
      <c r="F66" s="62">
        <v>8</v>
      </c>
      <c r="G66" s="17"/>
      <c r="H66" s="63"/>
    </row>
    <row r="67" spans="2:8" s="41" customFormat="1" ht="21" customHeight="1" x14ac:dyDescent="0.35">
      <c r="B67" s="50">
        <v>30</v>
      </c>
      <c r="C67" s="51">
        <v>101764</v>
      </c>
      <c r="D67" s="60" t="s">
        <v>69</v>
      </c>
      <c r="E67" s="61" t="s">
        <v>40</v>
      </c>
      <c r="F67" s="62">
        <v>20</v>
      </c>
      <c r="G67" s="17"/>
      <c r="H67" s="63"/>
    </row>
    <row r="68" spans="2:8" s="41" customFormat="1" ht="21" customHeight="1" x14ac:dyDescent="0.35">
      <c r="B68" s="64">
        <v>31</v>
      </c>
      <c r="C68" s="51">
        <v>100719</v>
      </c>
      <c r="D68" s="60" t="s">
        <v>70</v>
      </c>
      <c r="E68" s="61" t="s">
        <v>40</v>
      </c>
      <c r="F68" s="62">
        <v>9</v>
      </c>
      <c r="G68" s="17"/>
      <c r="H68" s="63"/>
    </row>
    <row r="69" spans="2:8" s="41" customFormat="1" ht="21" customHeight="1" x14ac:dyDescent="0.35">
      <c r="B69" s="74" t="s">
        <v>13</v>
      </c>
      <c r="C69" s="75"/>
      <c r="D69" s="75"/>
      <c r="E69" s="75"/>
      <c r="F69" s="75"/>
      <c r="G69" s="17"/>
    </row>
    <row r="70" spans="2:8" s="41" customFormat="1" ht="21" customHeight="1" x14ac:dyDescent="0.35">
      <c r="B70" s="64">
        <v>1</v>
      </c>
      <c r="C70" s="20">
        <v>100519</v>
      </c>
      <c r="D70" s="64" t="s">
        <v>71</v>
      </c>
      <c r="E70" s="64" t="s">
        <v>39</v>
      </c>
      <c r="F70" s="51">
        <v>300</v>
      </c>
      <c r="G70" s="17"/>
    </row>
    <row r="71" spans="2:8" s="41" customFormat="1" ht="21" customHeight="1" x14ac:dyDescent="0.35">
      <c r="B71" s="64">
        <v>2</v>
      </c>
      <c r="C71" s="20">
        <v>100567</v>
      </c>
      <c r="D71" s="64" t="s">
        <v>44</v>
      </c>
      <c r="E71" s="64" t="s">
        <v>39</v>
      </c>
      <c r="F71" s="51">
        <v>20</v>
      </c>
      <c r="G71" s="17"/>
    </row>
    <row r="72" spans="2:8" s="41" customFormat="1" ht="21" customHeight="1" x14ac:dyDescent="0.35">
      <c r="B72" s="64">
        <v>3</v>
      </c>
      <c r="C72" s="20">
        <v>101052</v>
      </c>
      <c r="D72" s="64" t="s">
        <v>72</v>
      </c>
      <c r="E72" s="64" t="s">
        <v>45</v>
      </c>
      <c r="F72" s="51">
        <v>200</v>
      </c>
      <c r="G72" s="17"/>
    </row>
    <row r="73" spans="2:8" s="41" customFormat="1" ht="21" customHeight="1" x14ac:dyDescent="0.35">
      <c r="B73" s="64">
        <v>4</v>
      </c>
      <c r="C73" s="20">
        <v>101047</v>
      </c>
      <c r="D73" s="64" t="s">
        <v>46</v>
      </c>
      <c r="E73" s="64" t="s">
        <v>40</v>
      </c>
      <c r="F73" s="51">
        <v>3</v>
      </c>
      <c r="G73" s="17"/>
    </row>
    <row r="74" spans="2:8" s="41" customFormat="1" ht="21" customHeight="1" x14ac:dyDescent="0.35">
      <c r="B74" s="64">
        <v>5</v>
      </c>
      <c r="C74" s="20">
        <v>101052</v>
      </c>
      <c r="D74" s="64" t="s">
        <v>47</v>
      </c>
      <c r="E74" s="64" t="s">
        <v>40</v>
      </c>
      <c r="F74" s="51">
        <v>1</v>
      </c>
      <c r="G74" s="17"/>
    </row>
    <row r="75" spans="2:8" s="41" customFormat="1" ht="21" customHeight="1" x14ac:dyDescent="0.35">
      <c r="B75" s="64">
        <v>6</v>
      </c>
      <c r="C75" s="20">
        <v>100687</v>
      </c>
      <c r="D75" s="64" t="s">
        <v>50</v>
      </c>
      <c r="E75" s="64" t="s">
        <v>40</v>
      </c>
      <c r="F75" s="51">
        <v>2</v>
      </c>
      <c r="G75" s="17"/>
    </row>
    <row r="76" spans="2:8" s="41" customFormat="1" ht="21" customHeight="1" x14ac:dyDescent="0.35">
      <c r="B76" s="64">
        <v>7</v>
      </c>
      <c r="C76" s="20">
        <v>101740</v>
      </c>
      <c r="D76" s="64" t="s">
        <v>51</v>
      </c>
      <c r="E76" s="64" t="s">
        <v>40</v>
      </c>
      <c r="F76" s="51">
        <v>12</v>
      </c>
      <c r="G76" s="17"/>
    </row>
    <row r="77" spans="2:8" s="41" customFormat="1" ht="21" customHeight="1" x14ac:dyDescent="0.35">
      <c r="B77" s="64">
        <v>8</v>
      </c>
      <c r="C77" s="20">
        <v>100757</v>
      </c>
      <c r="D77" s="64" t="s">
        <v>52</v>
      </c>
      <c r="E77" s="64" t="s">
        <v>40</v>
      </c>
      <c r="F77" s="51">
        <v>5</v>
      </c>
      <c r="G77" s="17"/>
    </row>
    <row r="78" spans="2:8" s="41" customFormat="1" ht="21" customHeight="1" x14ac:dyDescent="0.35">
      <c r="B78" s="64">
        <v>9</v>
      </c>
      <c r="C78" s="20">
        <v>100755</v>
      </c>
      <c r="D78" s="64" t="s">
        <v>53</v>
      </c>
      <c r="E78" s="64" t="s">
        <v>40</v>
      </c>
      <c r="F78" s="51">
        <v>8</v>
      </c>
      <c r="G78" s="17"/>
    </row>
    <row r="79" spans="2:8" s="41" customFormat="1" ht="21" customHeight="1" x14ac:dyDescent="0.35">
      <c r="B79" s="64">
        <v>10</v>
      </c>
      <c r="C79" s="20">
        <v>101754</v>
      </c>
      <c r="D79" s="64" t="s">
        <v>54</v>
      </c>
      <c r="E79" s="64" t="s">
        <v>40</v>
      </c>
      <c r="F79" s="51">
        <v>4</v>
      </c>
      <c r="G79" s="17"/>
    </row>
    <row r="80" spans="2:8" s="41" customFormat="1" ht="21" customHeight="1" x14ac:dyDescent="0.35">
      <c r="B80" s="64">
        <v>11</v>
      </c>
      <c r="C80" s="20">
        <v>100877</v>
      </c>
      <c r="D80" s="64" t="s">
        <v>56</v>
      </c>
      <c r="E80" s="64" t="s">
        <v>40</v>
      </c>
      <c r="F80" s="51">
        <v>16</v>
      </c>
      <c r="G80" s="17"/>
    </row>
    <row r="81" spans="2:7" s="41" customFormat="1" ht="21" customHeight="1" x14ac:dyDescent="0.35">
      <c r="B81" s="64">
        <v>12</v>
      </c>
      <c r="C81" s="20">
        <v>101759</v>
      </c>
      <c r="D81" s="64" t="s">
        <v>57</v>
      </c>
      <c r="E81" s="64" t="s">
        <v>40</v>
      </c>
      <c r="F81" s="51">
        <v>8</v>
      </c>
      <c r="G81" s="17"/>
    </row>
    <row r="82" spans="2:7" s="41" customFormat="1" ht="21" customHeight="1" x14ac:dyDescent="0.35">
      <c r="B82" s="64">
        <v>13</v>
      </c>
      <c r="C82" s="20">
        <v>100997</v>
      </c>
      <c r="D82" s="64" t="s">
        <v>58</v>
      </c>
      <c r="E82" s="64" t="s">
        <v>40</v>
      </c>
      <c r="F82" s="51">
        <v>8</v>
      </c>
      <c r="G82" s="17"/>
    </row>
    <row r="83" spans="2:7" s="41" customFormat="1" ht="21" customHeight="1" x14ac:dyDescent="0.35">
      <c r="B83" s="64">
        <v>14</v>
      </c>
      <c r="C83" s="20">
        <v>100817</v>
      </c>
      <c r="D83" s="64" t="s">
        <v>59</v>
      </c>
      <c r="E83" s="64" t="s">
        <v>40</v>
      </c>
      <c r="F83" s="51">
        <v>1</v>
      </c>
      <c r="G83" s="17"/>
    </row>
    <row r="84" spans="2:7" s="41" customFormat="1" ht="21" customHeight="1" x14ac:dyDescent="0.35">
      <c r="B84" s="64">
        <v>15</v>
      </c>
      <c r="C84" s="20">
        <v>101768</v>
      </c>
      <c r="D84" s="64" t="s">
        <v>61</v>
      </c>
      <c r="E84" s="64" t="s">
        <v>40</v>
      </c>
      <c r="F84" s="51">
        <v>18</v>
      </c>
      <c r="G84" s="17"/>
    </row>
    <row r="85" spans="2:7" s="41" customFormat="1" ht="21" customHeight="1" x14ac:dyDescent="0.35">
      <c r="B85" s="64">
        <v>16</v>
      </c>
      <c r="C85" s="20">
        <v>102603</v>
      </c>
      <c r="D85" s="64" t="s">
        <v>62</v>
      </c>
      <c r="E85" s="64" t="s">
        <v>40</v>
      </c>
      <c r="F85" s="51">
        <v>1</v>
      </c>
      <c r="G85" s="17"/>
    </row>
    <row r="86" spans="2:7" s="41" customFormat="1" ht="21" customHeight="1" x14ac:dyDescent="0.35">
      <c r="B86" s="64">
        <v>17</v>
      </c>
      <c r="C86" s="20">
        <v>101427</v>
      </c>
      <c r="D86" s="64" t="s">
        <v>63</v>
      </c>
      <c r="E86" s="64" t="s">
        <v>40</v>
      </c>
      <c r="F86" s="51">
        <v>12</v>
      </c>
      <c r="G86" s="17"/>
    </row>
    <row r="87" spans="2:7" s="41" customFormat="1" ht="21" customHeight="1" x14ac:dyDescent="0.35">
      <c r="B87" s="64">
        <v>18</v>
      </c>
      <c r="C87" s="20">
        <v>100869</v>
      </c>
      <c r="D87" s="64" t="s">
        <v>64</v>
      </c>
      <c r="E87" s="64" t="s">
        <v>40</v>
      </c>
      <c r="F87" s="51">
        <v>4</v>
      </c>
      <c r="G87" s="17"/>
    </row>
    <row r="88" spans="2:7" s="41" customFormat="1" ht="21" customHeight="1" x14ac:dyDescent="0.35">
      <c r="B88" s="64">
        <v>19</v>
      </c>
      <c r="C88" s="20">
        <v>101266</v>
      </c>
      <c r="D88" s="64" t="s">
        <v>66</v>
      </c>
      <c r="E88" s="64" t="s">
        <v>40</v>
      </c>
      <c r="F88" s="51">
        <v>5</v>
      </c>
      <c r="G88" s="17"/>
    </row>
    <row r="89" spans="2:7" s="41" customFormat="1" ht="21" customHeight="1" x14ac:dyDescent="0.35">
      <c r="B89" s="64">
        <v>20</v>
      </c>
      <c r="C89" s="20">
        <v>100827</v>
      </c>
      <c r="D89" s="64" t="s">
        <v>67</v>
      </c>
      <c r="E89" s="64" t="s">
        <v>40</v>
      </c>
      <c r="F89" s="51">
        <v>10</v>
      </c>
      <c r="G89" s="17"/>
    </row>
    <row r="90" spans="2:7" s="41" customFormat="1" ht="21" customHeight="1" x14ac:dyDescent="0.35">
      <c r="B90" s="64">
        <v>21</v>
      </c>
      <c r="C90" s="20">
        <v>101764</v>
      </c>
      <c r="D90" s="64" t="s">
        <v>69</v>
      </c>
      <c r="E90" s="64" t="s">
        <v>40</v>
      </c>
      <c r="F90" s="51">
        <v>2</v>
      </c>
      <c r="G90" s="17"/>
    </row>
    <row r="91" spans="2:7" x14ac:dyDescent="0.35">
      <c r="B91" s="64">
        <v>22</v>
      </c>
      <c r="C91" s="20">
        <v>100719</v>
      </c>
      <c r="D91" s="64" t="s">
        <v>70</v>
      </c>
      <c r="E91" s="65" t="s">
        <v>40</v>
      </c>
      <c r="F91" s="20">
        <v>1</v>
      </c>
    </row>
  </sheetData>
  <sheetProtection password="C4DE" sheet="1" objects="1" scenarios="1"/>
  <mergeCells count="6">
    <mergeCell ref="B37:F37"/>
    <mergeCell ref="B69:F69"/>
    <mergeCell ref="B3:F3"/>
    <mergeCell ref="B1:F1"/>
    <mergeCell ref="B2:F2"/>
    <mergeCell ref="B5:F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КСС</vt:lpstr>
      <vt:lpstr>Материали</vt:lpstr>
      <vt:lpstr>Sheet3</vt:lpstr>
    </vt:vector>
  </TitlesOfParts>
  <Company>EPRO-BG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R24660</dc:creator>
  <cp:lastModifiedBy>R24660</cp:lastModifiedBy>
  <dcterms:created xsi:type="dcterms:W3CDTF">2018-05-30T12:27:34Z</dcterms:created>
  <dcterms:modified xsi:type="dcterms:W3CDTF">2018-06-04T12:23:28Z</dcterms:modified>
</cp:coreProperties>
</file>