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СС_ВС Балик" sheetId="7" r:id="rId1"/>
  </sheets>
  <calcPr calcId="145621"/>
</workbook>
</file>

<file path=xl/calcChain.xml><?xml version="1.0" encoding="utf-8"?>
<calcChain xmlns="http://schemas.openxmlformats.org/spreadsheetml/2006/main">
  <c r="G48" i="7" l="1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E47" i="7"/>
  <c r="E42" i="7"/>
  <c r="G24" i="7"/>
  <c r="G13" i="7"/>
  <c r="G14" i="7"/>
  <c r="G15" i="7"/>
  <c r="G16" i="7"/>
  <c r="G17" i="7"/>
  <c r="G18" i="7"/>
  <c r="G19" i="7"/>
  <c r="G20" i="7"/>
  <c r="G21" i="7"/>
  <c r="G22" i="7"/>
  <c r="G23" i="7"/>
  <c r="E23" i="7"/>
  <c r="E21" i="7"/>
  <c r="E20" i="7"/>
  <c r="E16" i="7"/>
  <c r="G8" i="7" l="1"/>
  <c r="G26" i="7" l="1"/>
  <c r="G12" i="7"/>
  <c r="G9" i="7"/>
  <c r="G10" i="7" s="1"/>
  <c r="G49" i="7" l="1"/>
</calcChain>
</file>

<file path=xl/sharedStrings.xml><?xml version="1.0" encoding="utf-8"?>
<sst xmlns="http://schemas.openxmlformats.org/spreadsheetml/2006/main" count="145" uniqueCount="81">
  <si>
    <t>Подмяна на релейни защити средно напрежение и вторична комутация във ВС "Балик"</t>
  </si>
  <si>
    <t>№</t>
  </si>
  <si>
    <t>Проектни дейности</t>
  </si>
  <si>
    <t>Описание</t>
  </si>
  <si>
    <t>м-ка</t>
  </si>
  <si>
    <t>к-во</t>
  </si>
  <si>
    <t xml:space="preserve">Изработване на технически проект </t>
  </si>
  <si>
    <t>бр.</t>
  </si>
  <si>
    <t>Изработване на екзекутивна документация</t>
  </si>
  <si>
    <t>Да се изготви след извършване на пълния обем от дейности</t>
  </si>
  <si>
    <t>Монтажни дейности</t>
  </si>
  <si>
    <t>Изработване на вторична комутация и монтаж на цифрови релейни защити</t>
  </si>
  <si>
    <t>Настройка и конфигуриране на цифрова релейна защита</t>
  </si>
  <si>
    <t xml:space="preserve">Спецификация на материалите </t>
  </si>
  <si>
    <t>Материали доставка на изпълнителя</t>
  </si>
  <si>
    <t>бр</t>
  </si>
  <si>
    <t>Реле 220 VDC, 3CO, 10A</t>
  </si>
  <si>
    <t>Проводник монтажен HO7V-k 1.5 мм2</t>
  </si>
  <si>
    <t>м</t>
  </si>
  <si>
    <t>Проводник монтажен HO7V-k 2.5 мм2</t>
  </si>
  <si>
    <t>DIN шина TS 35х7.5</t>
  </si>
  <si>
    <t>PVC кабелен канал за табло</t>
  </si>
  <si>
    <t>Контакт монофазен 220 VАС, 16А</t>
  </si>
  <si>
    <t>Луминисцентна лампа с ключ 220 VAC</t>
  </si>
  <si>
    <t>Кабелни бананки</t>
  </si>
  <si>
    <t>Кабелен накрайник DZ5CE015 1.5мм2</t>
  </si>
  <si>
    <t>Кабелен накрайник DZ5CE015 2.5мм2</t>
  </si>
  <si>
    <t>Кабелни стяжки L 290/3.6</t>
  </si>
  <si>
    <t>комплект</t>
  </si>
  <si>
    <t>единична цена</t>
  </si>
  <si>
    <t>стойност</t>
  </si>
  <si>
    <t>КОЛИЧЕСТВЕНО-СТОЙНОСТНА СМЕТКА</t>
  </si>
  <si>
    <t>Обща стойност на КСС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</si>
  <si>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</si>
  <si>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</si>
  <si>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</si>
  <si>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</si>
  <si>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</si>
  <si>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</si>
  <si>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</si>
  <si>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</si>
  <si>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</si>
  <si>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проектни дейности в лева, без ДДС</t>
  </si>
  <si>
    <t>Обща стойност на монтажни дейности в лева, без ДДС</t>
  </si>
  <si>
    <t>Обща стойност на материалите в лева, без ДДС</t>
  </si>
  <si>
    <t>Образец № 14.4</t>
  </si>
  <si>
    <t xml:space="preserve">Да се изготви според приложено техническо задание. </t>
  </si>
  <si>
    <t>Монтаж на реле, клеморед, проводници, бананки, накрайници и т.н.</t>
  </si>
  <si>
    <t>Изработване на мнемосхема</t>
  </si>
  <si>
    <t>Монтаж на светодиодни показалци,  окабеляване и т.н.</t>
  </si>
  <si>
    <t>Изработка и монтаж на монтажна плоча от поцинкована ламарина</t>
  </si>
  <si>
    <t>Материали, доставка на изпълнителя</t>
  </si>
  <si>
    <t>Направа на кабелен канал в бетонова настилка</t>
  </si>
  <si>
    <t>Прорязване за кабели ниско напрежение</t>
  </si>
  <si>
    <r>
      <t>м</t>
    </r>
    <r>
      <rPr>
        <vertAlign val="superscript"/>
        <sz val="11"/>
        <rFont val="Arial"/>
        <family val="2"/>
        <charset val="204"/>
      </rPr>
      <t>3</t>
    </r>
  </si>
  <si>
    <t>Полагане на контролен кабел с прозваняване, подвързване и маркиране</t>
  </si>
  <si>
    <t>Кабелът е доставка на възложителя</t>
  </si>
  <si>
    <t>По данни предоставени от възложителя</t>
  </si>
  <si>
    <t>Адаптиране на нова вторична комутация, към съществуваща система телемеханика</t>
  </si>
  <si>
    <t>Присъединяване на изходни релейни контакти на ЦРЗ, към вече изградената телемеханика</t>
  </si>
  <si>
    <t>Изработване и монтаж на нови релейни табла</t>
  </si>
  <si>
    <t>Според приложено задание, след съгласуване от възложителя на технически проект, с включено прахово боядисване, панти и брава</t>
  </si>
  <si>
    <t>Изработване и монтиране на табелки с диспечерското наименование на изводи</t>
  </si>
  <si>
    <t>Според приложено задание, с включени материали</t>
  </si>
  <si>
    <t xml:space="preserve">Изработване и монтиране на табелки оказващи състояние на съоръженията /включено и изключено/ </t>
  </si>
  <si>
    <t>Демонтаж на измервателен трансформатор</t>
  </si>
  <si>
    <t>Отсъединяване на шинна сиситема и вторична комутация</t>
  </si>
  <si>
    <t>Монтаж на измервателен трансформатор</t>
  </si>
  <si>
    <t>С включена преработка на шинна сиситема, боядисване на ново монтирана тоководеща шина и подвързване към вторича комутация</t>
  </si>
  <si>
    <t xml:space="preserve">АП 6А, 230 VAC, 3p </t>
  </si>
  <si>
    <t xml:space="preserve">АП 6А, 230 VAC, 1p </t>
  </si>
  <si>
    <t>Бутон зелен 220V DC без задържане (с 1бр НЗ и 1бр НО контакт, за вкопан монтаж ф 22,5 мм)</t>
  </si>
  <si>
    <t>Бутон червен 220V DC без задържане (с 1бр НЗ и 1бр НО контакт, за вкопан монтаж ф 22,5 мм)</t>
  </si>
  <si>
    <t>Бутон син 220V DC без задържане (с 1бр НЗ и 1бр НО контакт, за вкопан монтаж ф 22,5 мм)</t>
  </si>
  <si>
    <t>Ключ двупозиционен (с 1бр НЗ и 1бр НО контакт, за вкопан монтаж ф 22,5 мм)</t>
  </si>
  <si>
    <t>Светодиодна сигнална лампа 220V DC (вкопан монтаж в отвор ф 22,5,цвят по избор)</t>
  </si>
  <si>
    <t>Клеми URTK 6 (с разединителни пластини и тест клеми) или еквивалент</t>
  </si>
  <si>
    <t>Клеми UK 6N или еквивалент</t>
  </si>
  <si>
    <t>Направа на вратички на релейни шкафове, чрез ламарина d=2mm с включени боядисване, панти и брава</t>
  </si>
  <si>
    <t>к-т</t>
  </si>
  <si>
    <t>Светодиоден показалец положение на комутационен апарат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</si>
</sst>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vertAlign val="superscript"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5" fillId="0" borderId="1" xfId="1" applyFont="1" applyFill="1" applyBorder="1" applyProtection="1">
      <protection locked="0"/>
    </xf>
    <xf numFmtId="0" fontId="12" fillId="0" borderId="1" xfId="1" applyFont="1" applyFill="1" applyBorder="1" applyProtection="1"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hidden="1"/>
    </xf>
    <xf numFmtId="0" fontId="4" fillId="0" borderId="0" xfId="1" applyNumberFormat="1" applyFont="1" applyFill="1" applyBorder="1" applyAlignment="1" applyProtection="1">
      <alignment vertical="center" wrapText="1"/>
      <protection hidden="1"/>
    </xf>
    <xf numFmtId="0" fontId="5" fillId="2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Protection="1">
      <protection hidden="1"/>
    </xf>
    <xf numFmtId="0" fontId="5" fillId="0" borderId="0" xfId="1" applyFont="1" applyFill="1" applyAlignment="1" applyProtection="1">
      <alignment horizontal="right"/>
      <protection hidden="1"/>
    </xf>
    <xf numFmtId="0" fontId="6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horizontal="right" vertical="center"/>
      <protection hidden="1"/>
    </xf>
    <xf numFmtId="0" fontId="2" fillId="0" borderId="0" xfId="1" applyFill="1" applyBorder="1" applyProtection="1">
      <protection hidden="1"/>
    </xf>
    <xf numFmtId="0" fontId="2" fillId="0" borderId="0" xfId="1" applyFill="1" applyProtection="1"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horizontal="center"/>
      <protection hidden="1"/>
    </xf>
    <xf numFmtId="0" fontId="14" fillId="0" borderId="1" xfId="1" applyFont="1" applyFill="1" applyBorder="1" applyAlignment="1" applyProtection="1">
      <alignment horizontal="left" wrapText="1"/>
      <protection hidden="1"/>
    </xf>
    <xf numFmtId="0" fontId="14" fillId="0" borderId="1" xfId="1" applyFont="1" applyFill="1" applyBorder="1" applyAlignment="1" applyProtection="1">
      <alignment horizontal="left" vertical="center" wrapText="1"/>
      <protection hidden="1"/>
    </xf>
    <xf numFmtId="0" fontId="5" fillId="0" borderId="0" xfId="1" applyFont="1" applyFill="1" applyBorder="1" applyProtection="1">
      <protection hidden="1"/>
    </xf>
    <xf numFmtId="0" fontId="12" fillId="0" borderId="0" xfId="1" applyFont="1" applyFill="1" applyProtection="1"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right" vertical="top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Protection="1">
      <protection hidden="1"/>
    </xf>
    <xf numFmtId="0" fontId="12" fillId="0" borderId="1" xfId="1" applyFont="1" applyFill="1" applyBorder="1" applyAlignment="1" applyProtection="1">
      <alignment vertical="center"/>
      <protection locked="0"/>
    </xf>
    <xf numFmtId="0" fontId="2" fillId="0" borderId="0" xfId="1" applyProtection="1">
      <protection hidden="1"/>
    </xf>
    <xf numFmtId="0" fontId="12" fillId="0" borderId="4" xfId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Protection="1">
      <protection locked="0"/>
    </xf>
    <xf numFmtId="2" fontId="5" fillId="0" borderId="1" xfId="1" applyNumberFormat="1" applyFont="1" applyFill="1" applyBorder="1" applyProtection="1">
      <protection hidden="1"/>
    </xf>
    <xf numFmtId="0" fontId="13" fillId="0" borderId="1" xfId="1" applyFont="1" applyFill="1" applyBorder="1" applyAlignment="1" applyProtection="1">
      <alignment horizontal="center" vertical="center"/>
      <protection hidden="1"/>
    </xf>
    <xf numFmtId="0" fontId="14" fillId="0" borderId="1" xfId="1" applyFont="1" applyFill="1" applyBorder="1" applyAlignment="1" applyProtection="1">
      <alignment horizontal="center" vertical="center" wrapText="1"/>
      <protection hidden="1"/>
    </xf>
    <xf numFmtId="0" fontId="14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vertical="center" wrapText="1"/>
      <protection hidden="1"/>
    </xf>
    <xf numFmtId="0" fontId="13" fillId="0" borderId="1" xfId="1" applyFont="1" applyFill="1" applyBorder="1" applyAlignment="1" applyProtection="1">
      <alignment horizontal="center" vertical="center" wrapText="1"/>
      <protection hidden="1"/>
    </xf>
    <xf numFmtId="1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0" fillId="0" borderId="0" xfId="2" applyFont="1" applyFill="1" applyAlignment="1" applyProtection="1">
      <alignment horizontal="center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0" xfId="0" applyFill="1" applyAlignment="1" applyProtection="1">
      <alignment horizontal="left" wrapText="1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13" fillId="0" borderId="2" xfId="1" applyFont="1" applyFill="1" applyBorder="1" applyAlignment="1" applyProtection="1">
      <alignment horizontal="right"/>
      <protection hidden="1"/>
    </xf>
    <xf numFmtId="0" fontId="13" fillId="0" borderId="3" xfId="1" applyFont="1" applyFill="1" applyBorder="1" applyAlignment="1" applyProtection="1">
      <alignment horizontal="right"/>
      <protection hidden="1"/>
    </xf>
    <xf numFmtId="0" fontId="13" fillId="0" borderId="4" xfId="1" applyFont="1" applyFill="1" applyBorder="1" applyAlignment="1" applyProtection="1">
      <alignment horizontal="right"/>
      <protection hidden="1"/>
    </xf>
    <xf numFmtId="0" fontId="13" fillId="0" borderId="2" xfId="1" applyNumberFormat="1" applyFont="1" applyFill="1" applyBorder="1" applyAlignment="1" applyProtection="1">
      <alignment horizontal="right"/>
      <protection hidden="1"/>
    </xf>
    <xf numFmtId="0" fontId="13" fillId="0" borderId="3" xfId="1" applyNumberFormat="1" applyFont="1" applyFill="1" applyBorder="1" applyAlignment="1" applyProtection="1">
      <alignment horizontal="right"/>
      <protection hidden="1"/>
    </xf>
    <xf numFmtId="0" fontId="13" fillId="0" borderId="4" xfId="1" applyNumberFormat="1" applyFont="1" applyFill="1" applyBorder="1" applyAlignment="1" applyProtection="1">
      <alignment horizontal="right"/>
      <protection hidden="1"/>
    </xf>
    <xf numFmtId="0" fontId="5" fillId="0" borderId="1" xfId="1" applyFont="1" applyFill="1" applyBorder="1" applyAlignment="1" applyProtection="1">
      <alignment horizontal="right"/>
      <protection hidden="1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3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17240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workbookViewId="0">
      <selection activeCell="F26" activeCellId="2" sqref="F26"/>
    </sheetView>
  </sheetViews>
  <sheetFormatPr defaultRowHeight="21" x14ac:dyDescent="0.35"/>
  <cols>
    <col min="1" max="1" width="6.7109375" style="6" customWidth="1"/>
    <col min="2" max="2" width="74.42578125" style="6" customWidth="1"/>
    <col min="3" max="3" width="44.140625" style="6" customWidth="1"/>
    <col min="4" max="4" width="10.5703125" style="10" bestFit="1" customWidth="1"/>
    <col min="5" max="5" width="8.5703125" style="11" customWidth="1"/>
    <col min="6" max="6" width="16.28515625" style="6" customWidth="1"/>
    <col min="7" max="7" width="22.5703125" style="6" bestFit="1" customWidth="1"/>
    <col min="8" max="250" width="9.140625" style="6"/>
    <col min="251" max="251" width="6.7109375" style="6" customWidth="1"/>
    <col min="252" max="252" width="71.140625" style="6" customWidth="1"/>
    <col min="253" max="253" width="55.140625" style="6" customWidth="1"/>
    <col min="254" max="254" width="0" style="6" hidden="1" customWidth="1"/>
    <col min="255" max="255" width="13.140625" style="6" customWidth="1"/>
    <col min="256" max="257" width="0" style="6" hidden="1" customWidth="1"/>
    <col min="258" max="258" width="18.42578125" style="6" customWidth="1"/>
    <col min="259" max="506" width="9.140625" style="6"/>
    <col min="507" max="507" width="6.7109375" style="6" customWidth="1"/>
    <col min="508" max="508" width="71.140625" style="6" customWidth="1"/>
    <col min="509" max="509" width="55.140625" style="6" customWidth="1"/>
    <col min="510" max="510" width="0" style="6" hidden="1" customWidth="1"/>
    <col min="511" max="511" width="13.140625" style="6" customWidth="1"/>
    <col min="512" max="513" width="0" style="6" hidden="1" customWidth="1"/>
    <col min="514" max="514" width="18.42578125" style="6" customWidth="1"/>
    <col min="515" max="762" width="9.140625" style="6"/>
    <col min="763" max="763" width="6.7109375" style="6" customWidth="1"/>
    <col min="764" max="764" width="71.140625" style="6" customWidth="1"/>
    <col min="765" max="765" width="55.140625" style="6" customWidth="1"/>
    <col min="766" max="766" width="0" style="6" hidden="1" customWidth="1"/>
    <col min="767" max="767" width="13.140625" style="6" customWidth="1"/>
    <col min="768" max="769" width="0" style="6" hidden="1" customWidth="1"/>
    <col min="770" max="770" width="18.42578125" style="6" customWidth="1"/>
    <col min="771" max="1018" width="9.140625" style="6"/>
    <col min="1019" max="1019" width="6.7109375" style="6" customWidth="1"/>
    <col min="1020" max="1020" width="71.140625" style="6" customWidth="1"/>
    <col min="1021" max="1021" width="55.140625" style="6" customWidth="1"/>
    <col min="1022" max="1022" width="0" style="6" hidden="1" customWidth="1"/>
    <col min="1023" max="1023" width="13.140625" style="6" customWidth="1"/>
    <col min="1024" max="1025" width="0" style="6" hidden="1" customWidth="1"/>
    <col min="1026" max="1026" width="18.42578125" style="6" customWidth="1"/>
    <col min="1027" max="1274" width="9.140625" style="6"/>
    <col min="1275" max="1275" width="6.7109375" style="6" customWidth="1"/>
    <col min="1276" max="1276" width="71.140625" style="6" customWidth="1"/>
    <col min="1277" max="1277" width="55.140625" style="6" customWidth="1"/>
    <col min="1278" max="1278" width="0" style="6" hidden="1" customWidth="1"/>
    <col min="1279" max="1279" width="13.140625" style="6" customWidth="1"/>
    <col min="1280" max="1281" width="0" style="6" hidden="1" customWidth="1"/>
    <col min="1282" max="1282" width="18.42578125" style="6" customWidth="1"/>
    <col min="1283" max="1530" width="9.140625" style="6"/>
    <col min="1531" max="1531" width="6.7109375" style="6" customWidth="1"/>
    <col min="1532" max="1532" width="71.140625" style="6" customWidth="1"/>
    <col min="1533" max="1533" width="55.140625" style="6" customWidth="1"/>
    <col min="1534" max="1534" width="0" style="6" hidden="1" customWidth="1"/>
    <col min="1535" max="1535" width="13.140625" style="6" customWidth="1"/>
    <col min="1536" max="1537" width="0" style="6" hidden="1" customWidth="1"/>
    <col min="1538" max="1538" width="18.42578125" style="6" customWidth="1"/>
    <col min="1539" max="1786" width="9.140625" style="6"/>
    <col min="1787" max="1787" width="6.7109375" style="6" customWidth="1"/>
    <col min="1788" max="1788" width="71.140625" style="6" customWidth="1"/>
    <col min="1789" max="1789" width="55.140625" style="6" customWidth="1"/>
    <col min="1790" max="1790" width="0" style="6" hidden="1" customWidth="1"/>
    <col min="1791" max="1791" width="13.140625" style="6" customWidth="1"/>
    <col min="1792" max="1793" width="0" style="6" hidden="1" customWidth="1"/>
    <col min="1794" max="1794" width="18.42578125" style="6" customWidth="1"/>
    <col min="1795" max="2042" width="9.140625" style="6"/>
    <col min="2043" max="2043" width="6.7109375" style="6" customWidth="1"/>
    <col min="2044" max="2044" width="71.140625" style="6" customWidth="1"/>
    <col min="2045" max="2045" width="55.140625" style="6" customWidth="1"/>
    <col min="2046" max="2046" width="0" style="6" hidden="1" customWidth="1"/>
    <col min="2047" max="2047" width="13.140625" style="6" customWidth="1"/>
    <col min="2048" max="2049" width="0" style="6" hidden="1" customWidth="1"/>
    <col min="2050" max="2050" width="18.42578125" style="6" customWidth="1"/>
    <col min="2051" max="2298" width="9.140625" style="6"/>
    <col min="2299" max="2299" width="6.7109375" style="6" customWidth="1"/>
    <col min="2300" max="2300" width="71.140625" style="6" customWidth="1"/>
    <col min="2301" max="2301" width="55.140625" style="6" customWidth="1"/>
    <col min="2302" max="2302" width="0" style="6" hidden="1" customWidth="1"/>
    <col min="2303" max="2303" width="13.140625" style="6" customWidth="1"/>
    <col min="2304" max="2305" width="0" style="6" hidden="1" customWidth="1"/>
    <col min="2306" max="2306" width="18.42578125" style="6" customWidth="1"/>
    <col min="2307" max="2554" width="9.140625" style="6"/>
    <col min="2555" max="2555" width="6.7109375" style="6" customWidth="1"/>
    <col min="2556" max="2556" width="71.140625" style="6" customWidth="1"/>
    <col min="2557" max="2557" width="55.140625" style="6" customWidth="1"/>
    <col min="2558" max="2558" width="0" style="6" hidden="1" customWidth="1"/>
    <col min="2559" max="2559" width="13.140625" style="6" customWidth="1"/>
    <col min="2560" max="2561" width="0" style="6" hidden="1" customWidth="1"/>
    <col min="2562" max="2562" width="18.42578125" style="6" customWidth="1"/>
    <col min="2563" max="2810" width="9.140625" style="6"/>
    <col min="2811" max="2811" width="6.7109375" style="6" customWidth="1"/>
    <col min="2812" max="2812" width="71.140625" style="6" customWidth="1"/>
    <col min="2813" max="2813" width="55.140625" style="6" customWidth="1"/>
    <col min="2814" max="2814" width="0" style="6" hidden="1" customWidth="1"/>
    <col min="2815" max="2815" width="13.140625" style="6" customWidth="1"/>
    <col min="2816" max="2817" width="0" style="6" hidden="1" customWidth="1"/>
    <col min="2818" max="2818" width="18.42578125" style="6" customWidth="1"/>
    <col min="2819" max="3066" width="9.140625" style="6"/>
    <col min="3067" max="3067" width="6.7109375" style="6" customWidth="1"/>
    <col min="3068" max="3068" width="71.140625" style="6" customWidth="1"/>
    <col min="3069" max="3069" width="55.140625" style="6" customWidth="1"/>
    <col min="3070" max="3070" width="0" style="6" hidden="1" customWidth="1"/>
    <col min="3071" max="3071" width="13.140625" style="6" customWidth="1"/>
    <col min="3072" max="3073" width="0" style="6" hidden="1" customWidth="1"/>
    <col min="3074" max="3074" width="18.42578125" style="6" customWidth="1"/>
    <col min="3075" max="3322" width="9.140625" style="6"/>
    <col min="3323" max="3323" width="6.7109375" style="6" customWidth="1"/>
    <col min="3324" max="3324" width="71.140625" style="6" customWidth="1"/>
    <col min="3325" max="3325" width="55.140625" style="6" customWidth="1"/>
    <col min="3326" max="3326" width="0" style="6" hidden="1" customWidth="1"/>
    <col min="3327" max="3327" width="13.140625" style="6" customWidth="1"/>
    <col min="3328" max="3329" width="0" style="6" hidden="1" customWidth="1"/>
    <col min="3330" max="3330" width="18.42578125" style="6" customWidth="1"/>
    <col min="3331" max="3578" width="9.140625" style="6"/>
    <col min="3579" max="3579" width="6.7109375" style="6" customWidth="1"/>
    <col min="3580" max="3580" width="71.140625" style="6" customWidth="1"/>
    <col min="3581" max="3581" width="55.140625" style="6" customWidth="1"/>
    <col min="3582" max="3582" width="0" style="6" hidden="1" customWidth="1"/>
    <col min="3583" max="3583" width="13.140625" style="6" customWidth="1"/>
    <col min="3584" max="3585" width="0" style="6" hidden="1" customWidth="1"/>
    <col min="3586" max="3586" width="18.42578125" style="6" customWidth="1"/>
    <col min="3587" max="3834" width="9.140625" style="6"/>
    <col min="3835" max="3835" width="6.7109375" style="6" customWidth="1"/>
    <col min="3836" max="3836" width="71.140625" style="6" customWidth="1"/>
    <col min="3837" max="3837" width="55.140625" style="6" customWidth="1"/>
    <col min="3838" max="3838" width="0" style="6" hidden="1" customWidth="1"/>
    <col min="3839" max="3839" width="13.140625" style="6" customWidth="1"/>
    <col min="3840" max="3841" width="0" style="6" hidden="1" customWidth="1"/>
    <col min="3842" max="3842" width="18.42578125" style="6" customWidth="1"/>
    <col min="3843" max="4090" width="9.140625" style="6"/>
    <col min="4091" max="4091" width="6.7109375" style="6" customWidth="1"/>
    <col min="4092" max="4092" width="71.140625" style="6" customWidth="1"/>
    <col min="4093" max="4093" width="55.140625" style="6" customWidth="1"/>
    <col min="4094" max="4094" width="0" style="6" hidden="1" customWidth="1"/>
    <col min="4095" max="4095" width="13.140625" style="6" customWidth="1"/>
    <col min="4096" max="4097" width="0" style="6" hidden="1" customWidth="1"/>
    <col min="4098" max="4098" width="18.42578125" style="6" customWidth="1"/>
    <col min="4099" max="4346" width="9.140625" style="6"/>
    <col min="4347" max="4347" width="6.7109375" style="6" customWidth="1"/>
    <col min="4348" max="4348" width="71.140625" style="6" customWidth="1"/>
    <col min="4349" max="4349" width="55.140625" style="6" customWidth="1"/>
    <col min="4350" max="4350" width="0" style="6" hidden="1" customWidth="1"/>
    <col min="4351" max="4351" width="13.140625" style="6" customWidth="1"/>
    <col min="4352" max="4353" width="0" style="6" hidden="1" customWidth="1"/>
    <col min="4354" max="4354" width="18.42578125" style="6" customWidth="1"/>
    <col min="4355" max="4602" width="9.140625" style="6"/>
    <col min="4603" max="4603" width="6.7109375" style="6" customWidth="1"/>
    <col min="4604" max="4604" width="71.140625" style="6" customWidth="1"/>
    <col min="4605" max="4605" width="55.140625" style="6" customWidth="1"/>
    <col min="4606" max="4606" width="0" style="6" hidden="1" customWidth="1"/>
    <col min="4607" max="4607" width="13.140625" style="6" customWidth="1"/>
    <col min="4608" max="4609" width="0" style="6" hidden="1" customWidth="1"/>
    <col min="4610" max="4610" width="18.42578125" style="6" customWidth="1"/>
    <col min="4611" max="4858" width="9.140625" style="6"/>
    <col min="4859" max="4859" width="6.7109375" style="6" customWidth="1"/>
    <col min="4860" max="4860" width="71.140625" style="6" customWidth="1"/>
    <col min="4861" max="4861" width="55.140625" style="6" customWidth="1"/>
    <col min="4862" max="4862" width="0" style="6" hidden="1" customWidth="1"/>
    <col min="4863" max="4863" width="13.140625" style="6" customWidth="1"/>
    <col min="4864" max="4865" width="0" style="6" hidden="1" customWidth="1"/>
    <col min="4866" max="4866" width="18.42578125" style="6" customWidth="1"/>
    <col min="4867" max="5114" width="9.140625" style="6"/>
    <col min="5115" max="5115" width="6.7109375" style="6" customWidth="1"/>
    <col min="5116" max="5116" width="71.140625" style="6" customWidth="1"/>
    <col min="5117" max="5117" width="55.140625" style="6" customWidth="1"/>
    <col min="5118" max="5118" width="0" style="6" hidden="1" customWidth="1"/>
    <col min="5119" max="5119" width="13.140625" style="6" customWidth="1"/>
    <col min="5120" max="5121" width="0" style="6" hidden="1" customWidth="1"/>
    <col min="5122" max="5122" width="18.42578125" style="6" customWidth="1"/>
    <col min="5123" max="5370" width="9.140625" style="6"/>
    <col min="5371" max="5371" width="6.7109375" style="6" customWidth="1"/>
    <col min="5372" max="5372" width="71.140625" style="6" customWidth="1"/>
    <col min="5373" max="5373" width="55.140625" style="6" customWidth="1"/>
    <col min="5374" max="5374" width="0" style="6" hidden="1" customWidth="1"/>
    <col min="5375" max="5375" width="13.140625" style="6" customWidth="1"/>
    <col min="5376" max="5377" width="0" style="6" hidden="1" customWidth="1"/>
    <col min="5378" max="5378" width="18.42578125" style="6" customWidth="1"/>
    <col min="5379" max="5626" width="9.140625" style="6"/>
    <col min="5627" max="5627" width="6.7109375" style="6" customWidth="1"/>
    <col min="5628" max="5628" width="71.140625" style="6" customWidth="1"/>
    <col min="5629" max="5629" width="55.140625" style="6" customWidth="1"/>
    <col min="5630" max="5630" width="0" style="6" hidden="1" customWidth="1"/>
    <col min="5631" max="5631" width="13.140625" style="6" customWidth="1"/>
    <col min="5632" max="5633" width="0" style="6" hidden="1" customWidth="1"/>
    <col min="5634" max="5634" width="18.42578125" style="6" customWidth="1"/>
    <col min="5635" max="5882" width="9.140625" style="6"/>
    <col min="5883" max="5883" width="6.7109375" style="6" customWidth="1"/>
    <col min="5884" max="5884" width="71.140625" style="6" customWidth="1"/>
    <col min="5885" max="5885" width="55.140625" style="6" customWidth="1"/>
    <col min="5886" max="5886" width="0" style="6" hidden="1" customWidth="1"/>
    <col min="5887" max="5887" width="13.140625" style="6" customWidth="1"/>
    <col min="5888" max="5889" width="0" style="6" hidden="1" customWidth="1"/>
    <col min="5890" max="5890" width="18.42578125" style="6" customWidth="1"/>
    <col min="5891" max="6138" width="9.140625" style="6"/>
    <col min="6139" max="6139" width="6.7109375" style="6" customWidth="1"/>
    <col min="6140" max="6140" width="71.140625" style="6" customWidth="1"/>
    <col min="6141" max="6141" width="55.140625" style="6" customWidth="1"/>
    <col min="6142" max="6142" width="0" style="6" hidden="1" customWidth="1"/>
    <col min="6143" max="6143" width="13.140625" style="6" customWidth="1"/>
    <col min="6144" max="6145" width="0" style="6" hidden="1" customWidth="1"/>
    <col min="6146" max="6146" width="18.42578125" style="6" customWidth="1"/>
    <col min="6147" max="6394" width="9.140625" style="6"/>
    <col min="6395" max="6395" width="6.7109375" style="6" customWidth="1"/>
    <col min="6396" max="6396" width="71.140625" style="6" customWidth="1"/>
    <col min="6397" max="6397" width="55.140625" style="6" customWidth="1"/>
    <col min="6398" max="6398" width="0" style="6" hidden="1" customWidth="1"/>
    <col min="6399" max="6399" width="13.140625" style="6" customWidth="1"/>
    <col min="6400" max="6401" width="0" style="6" hidden="1" customWidth="1"/>
    <col min="6402" max="6402" width="18.42578125" style="6" customWidth="1"/>
    <col min="6403" max="6650" width="9.140625" style="6"/>
    <col min="6651" max="6651" width="6.7109375" style="6" customWidth="1"/>
    <col min="6652" max="6652" width="71.140625" style="6" customWidth="1"/>
    <col min="6653" max="6653" width="55.140625" style="6" customWidth="1"/>
    <col min="6654" max="6654" width="0" style="6" hidden="1" customWidth="1"/>
    <col min="6655" max="6655" width="13.140625" style="6" customWidth="1"/>
    <col min="6656" max="6657" width="0" style="6" hidden="1" customWidth="1"/>
    <col min="6658" max="6658" width="18.42578125" style="6" customWidth="1"/>
    <col min="6659" max="6906" width="9.140625" style="6"/>
    <col min="6907" max="6907" width="6.7109375" style="6" customWidth="1"/>
    <col min="6908" max="6908" width="71.140625" style="6" customWidth="1"/>
    <col min="6909" max="6909" width="55.140625" style="6" customWidth="1"/>
    <col min="6910" max="6910" width="0" style="6" hidden="1" customWidth="1"/>
    <col min="6911" max="6911" width="13.140625" style="6" customWidth="1"/>
    <col min="6912" max="6913" width="0" style="6" hidden="1" customWidth="1"/>
    <col min="6914" max="6914" width="18.42578125" style="6" customWidth="1"/>
    <col min="6915" max="7162" width="9.140625" style="6"/>
    <col min="7163" max="7163" width="6.7109375" style="6" customWidth="1"/>
    <col min="7164" max="7164" width="71.140625" style="6" customWidth="1"/>
    <col min="7165" max="7165" width="55.140625" style="6" customWidth="1"/>
    <col min="7166" max="7166" width="0" style="6" hidden="1" customWidth="1"/>
    <col min="7167" max="7167" width="13.140625" style="6" customWidth="1"/>
    <col min="7168" max="7169" width="0" style="6" hidden="1" customWidth="1"/>
    <col min="7170" max="7170" width="18.42578125" style="6" customWidth="1"/>
    <col min="7171" max="7418" width="9.140625" style="6"/>
    <col min="7419" max="7419" width="6.7109375" style="6" customWidth="1"/>
    <col min="7420" max="7420" width="71.140625" style="6" customWidth="1"/>
    <col min="7421" max="7421" width="55.140625" style="6" customWidth="1"/>
    <col min="7422" max="7422" width="0" style="6" hidden="1" customWidth="1"/>
    <col min="7423" max="7423" width="13.140625" style="6" customWidth="1"/>
    <col min="7424" max="7425" width="0" style="6" hidden="1" customWidth="1"/>
    <col min="7426" max="7426" width="18.42578125" style="6" customWidth="1"/>
    <col min="7427" max="7674" width="9.140625" style="6"/>
    <col min="7675" max="7675" width="6.7109375" style="6" customWidth="1"/>
    <col min="7676" max="7676" width="71.140625" style="6" customWidth="1"/>
    <col min="7677" max="7677" width="55.140625" style="6" customWidth="1"/>
    <col min="7678" max="7678" width="0" style="6" hidden="1" customWidth="1"/>
    <col min="7679" max="7679" width="13.140625" style="6" customWidth="1"/>
    <col min="7680" max="7681" width="0" style="6" hidden="1" customWidth="1"/>
    <col min="7682" max="7682" width="18.42578125" style="6" customWidth="1"/>
    <col min="7683" max="7930" width="9.140625" style="6"/>
    <col min="7931" max="7931" width="6.7109375" style="6" customWidth="1"/>
    <col min="7932" max="7932" width="71.140625" style="6" customWidth="1"/>
    <col min="7933" max="7933" width="55.140625" style="6" customWidth="1"/>
    <col min="7934" max="7934" width="0" style="6" hidden="1" customWidth="1"/>
    <col min="7935" max="7935" width="13.140625" style="6" customWidth="1"/>
    <col min="7936" max="7937" width="0" style="6" hidden="1" customWidth="1"/>
    <col min="7938" max="7938" width="18.42578125" style="6" customWidth="1"/>
    <col min="7939" max="8186" width="9.140625" style="6"/>
    <col min="8187" max="8187" width="6.7109375" style="6" customWidth="1"/>
    <col min="8188" max="8188" width="71.140625" style="6" customWidth="1"/>
    <col min="8189" max="8189" width="55.140625" style="6" customWidth="1"/>
    <col min="8190" max="8190" width="0" style="6" hidden="1" customWidth="1"/>
    <col min="8191" max="8191" width="13.140625" style="6" customWidth="1"/>
    <col min="8192" max="8193" width="0" style="6" hidden="1" customWidth="1"/>
    <col min="8194" max="8194" width="18.42578125" style="6" customWidth="1"/>
    <col min="8195" max="8442" width="9.140625" style="6"/>
    <col min="8443" max="8443" width="6.7109375" style="6" customWidth="1"/>
    <col min="8444" max="8444" width="71.140625" style="6" customWidth="1"/>
    <col min="8445" max="8445" width="55.140625" style="6" customWidth="1"/>
    <col min="8446" max="8446" width="0" style="6" hidden="1" customWidth="1"/>
    <col min="8447" max="8447" width="13.140625" style="6" customWidth="1"/>
    <col min="8448" max="8449" width="0" style="6" hidden="1" customWidth="1"/>
    <col min="8450" max="8450" width="18.42578125" style="6" customWidth="1"/>
    <col min="8451" max="8698" width="9.140625" style="6"/>
    <col min="8699" max="8699" width="6.7109375" style="6" customWidth="1"/>
    <col min="8700" max="8700" width="71.140625" style="6" customWidth="1"/>
    <col min="8701" max="8701" width="55.140625" style="6" customWidth="1"/>
    <col min="8702" max="8702" width="0" style="6" hidden="1" customWidth="1"/>
    <col min="8703" max="8703" width="13.140625" style="6" customWidth="1"/>
    <col min="8704" max="8705" width="0" style="6" hidden="1" customWidth="1"/>
    <col min="8706" max="8706" width="18.42578125" style="6" customWidth="1"/>
    <col min="8707" max="8954" width="9.140625" style="6"/>
    <col min="8955" max="8955" width="6.7109375" style="6" customWidth="1"/>
    <col min="8956" max="8956" width="71.140625" style="6" customWidth="1"/>
    <col min="8957" max="8957" width="55.140625" style="6" customWidth="1"/>
    <col min="8958" max="8958" width="0" style="6" hidden="1" customWidth="1"/>
    <col min="8959" max="8959" width="13.140625" style="6" customWidth="1"/>
    <col min="8960" max="8961" width="0" style="6" hidden="1" customWidth="1"/>
    <col min="8962" max="8962" width="18.42578125" style="6" customWidth="1"/>
    <col min="8963" max="9210" width="9.140625" style="6"/>
    <col min="9211" max="9211" width="6.7109375" style="6" customWidth="1"/>
    <col min="9212" max="9212" width="71.140625" style="6" customWidth="1"/>
    <col min="9213" max="9213" width="55.140625" style="6" customWidth="1"/>
    <col min="9214" max="9214" width="0" style="6" hidden="1" customWidth="1"/>
    <col min="9215" max="9215" width="13.140625" style="6" customWidth="1"/>
    <col min="9216" max="9217" width="0" style="6" hidden="1" customWidth="1"/>
    <col min="9218" max="9218" width="18.42578125" style="6" customWidth="1"/>
    <col min="9219" max="9466" width="9.140625" style="6"/>
    <col min="9467" max="9467" width="6.7109375" style="6" customWidth="1"/>
    <col min="9468" max="9468" width="71.140625" style="6" customWidth="1"/>
    <col min="9469" max="9469" width="55.140625" style="6" customWidth="1"/>
    <col min="9470" max="9470" width="0" style="6" hidden="1" customWidth="1"/>
    <col min="9471" max="9471" width="13.140625" style="6" customWidth="1"/>
    <col min="9472" max="9473" width="0" style="6" hidden="1" customWidth="1"/>
    <col min="9474" max="9474" width="18.42578125" style="6" customWidth="1"/>
    <col min="9475" max="9722" width="9.140625" style="6"/>
    <col min="9723" max="9723" width="6.7109375" style="6" customWidth="1"/>
    <col min="9724" max="9724" width="71.140625" style="6" customWidth="1"/>
    <col min="9725" max="9725" width="55.140625" style="6" customWidth="1"/>
    <col min="9726" max="9726" width="0" style="6" hidden="1" customWidth="1"/>
    <col min="9727" max="9727" width="13.140625" style="6" customWidth="1"/>
    <col min="9728" max="9729" width="0" style="6" hidden="1" customWidth="1"/>
    <col min="9730" max="9730" width="18.42578125" style="6" customWidth="1"/>
    <col min="9731" max="9978" width="9.140625" style="6"/>
    <col min="9979" max="9979" width="6.7109375" style="6" customWidth="1"/>
    <col min="9980" max="9980" width="71.140625" style="6" customWidth="1"/>
    <col min="9981" max="9981" width="55.140625" style="6" customWidth="1"/>
    <col min="9982" max="9982" width="0" style="6" hidden="1" customWidth="1"/>
    <col min="9983" max="9983" width="13.140625" style="6" customWidth="1"/>
    <col min="9984" max="9985" width="0" style="6" hidden="1" customWidth="1"/>
    <col min="9986" max="9986" width="18.42578125" style="6" customWidth="1"/>
    <col min="9987" max="10234" width="9.140625" style="6"/>
    <col min="10235" max="10235" width="6.7109375" style="6" customWidth="1"/>
    <col min="10236" max="10236" width="71.140625" style="6" customWidth="1"/>
    <col min="10237" max="10237" width="55.140625" style="6" customWidth="1"/>
    <col min="10238" max="10238" width="0" style="6" hidden="1" customWidth="1"/>
    <col min="10239" max="10239" width="13.140625" style="6" customWidth="1"/>
    <col min="10240" max="10241" width="0" style="6" hidden="1" customWidth="1"/>
    <col min="10242" max="10242" width="18.42578125" style="6" customWidth="1"/>
    <col min="10243" max="10490" width="9.140625" style="6"/>
    <col min="10491" max="10491" width="6.7109375" style="6" customWidth="1"/>
    <col min="10492" max="10492" width="71.140625" style="6" customWidth="1"/>
    <col min="10493" max="10493" width="55.140625" style="6" customWidth="1"/>
    <col min="10494" max="10494" width="0" style="6" hidden="1" customWidth="1"/>
    <col min="10495" max="10495" width="13.140625" style="6" customWidth="1"/>
    <col min="10496" max="10497" width="0" style="6" hidden="1" customWidth="1"/>
    <col min="10498" max="10498" width="18.42578125" style="6" customWidth="1"/>
    <col min="10499" max="10746" width="9.140625" style="6"/>
    <col min="10747" max="10747" width="6.7109375" style="6" customWidth="1"/>
    <col min="10748" max="10748" width="71.140625" style="6" customWidth="1"/>
    <col min="10749" max="10749" width="55.140625" style="6" customWidth="1"/>
    <col min="10750" max="10750" width="0" style="6" hidden="1" customWidth="1"/>
    <col min="10751" max="10751" width="13.140625" style="6" customWidth="1"/>
    <col min="10752" max="10753" width="0" style="6" hidden="1" customWidth="1"/>
    <col min="10754" max="10754" width="18.42578125" style="6" customWidth="1"/>
    <col min="10755" max="11002" width="9.140625" style="6"/>
    <col min="11003" max="11003" width="6.7109375" style="6" customWidth="1"/>
    <col min="11004" max="11004" width="71.140625" style="6" customWidth="1"/>
    <col min="11005" max="11005" width="55.140625" style="6" customWidth="1"/>
    <col min="11006" max="11006" width="0" style="6" hidden="1" customWidth="1"/>
    <col min="11007" max="11007" width="13.140625" style="6" customWidth="1"/>
    <col min="11008" max="11009" width="0" style="6" hidden="1" customWidth="1"/>
    <col min="11010" max="11010" width="18.42578125" style="6" customWidth="1"/>
    <col min="11011" max="11258" width="9.140625" style="6"/>
    <col min="11259" max="11259" width="6.7109375" style="6" customWidth="1"/>
    <col min="11260" max="11260" width="71.140625" style="6" customWidth="1"/>
    <col min="11261" max="11261" width="55.140625" style="6" customWidth="1"/>
    <col min="11262" max="11262" width="0" style="6" hidden="1" customWidth="1"/>
    <col min="11263" max="11263" width="13.140625" style="6" customWidth="1"/>
    <col min="11264" max="11265" width="0" style="6" hidden="1" customWidth="1"/>
    <col min="11266" max="11266" width="18.42578125" style="6" customWidth="1"/>
    <col min="11267" max="11514" width="9.140625" style="6"/>
    <col min="11515" max="11515" width="6.7109375" style="6" customWidth="1"/>
    <col min="11516" max="11516" width="71.140625" style="6" customWidth="1"/>
    <col min="11517" max="11517" width="55.140625" style="6" customWidth="1"/>
    <col min="11518" max="11518" width="0" style="6" hidden="1" customWidth="1"/>
    <col min="11519" max="11519" width="13.140625" style="6" customWidth="1"/>
    <col min="11520" max="11521" width="0" style="6" hidden="1" customWidth="1"/>
    <col min="11522" max="11522" width="18.42578125" style="6" customWidth="1"/>
    <col min="11523" max="11770" width="9.140625" style="6"/>
    <col min="11771" max="11771" width="6.7109375" style="6" customWidth="1"/>
    <col min="11772" max="11772" width="71.140625" style="6" customWidth="1"/>
    <col min="11773" max="11773" width="55.140625" style="6" customWidth="1"/>
    <col min="11774" max="11774" width="0" style="6" hidden="1" customWidth="1"/>
    <col min="11775" max="11775" width="13.140625" style="6" customWidth="1"/>
    <col min="11776" max="11777" width="0" style="6" hidden="1" customWidth="1"/>
    <col min="11778" max="11778" width="18.42578125" style="6" customWidth="1"/>
    <col min="11779" max="12026" width="9.140625" style="6"/>
    <col min="12027" max="12027" width="6.7109375" style="6" customWidth="1"/>
    <col min="12028" max="12028" width="71.140625" style="6" customWidth="1"/>
    <col min="12029" max="12029" width="55.140625" style="6" customWidth="1"/>
    <col min="12030" max="12030" width="0" style="6" hidden="1" customWidth="1"/>
    <col min="12031" max="12031" width="13.140625" style="6" customWidth="1"/>
    <col min="12032" max="12033" width="0" style="6" hidden="1" customWidth="1"/>
    <col min="12034" max="12034" width="18.42578125" style="6" customWidth="1"/>
    <col min="12035" max="12282" width="9.140625" style="6"/>
    <col min="12283" max="12283" width="6.7109375" style="6" customWidth="1"/>
    <col min="12284" max="12284" width="71.140625" style="6" customWidth="1"/>
    <col min="12285" max="12285" width="55.140625" style="6" customWidth="1"/>
    <col min="12286" max="12286" width="0" style="6" hidden="1" customWidth="1"/>
    <col min="12287" max="12287" width="13.140625" style="6" customWidth="1"/>
    <col min="12288" max="12289" width="0" style="6" hidden="1" customWidth="1"/>
    <col min="12290" max="12290" width="18.42578125" style="6" customWidth="1"/>
    <col min="12291" max="12538" width="9.140625" style="6"/>
    <col min="12539" max="12539" width="6.7109375" style="6" customWidth="1"/>
    <col min="12540" max="12540" width="71.140625" style="6" customWidth="1"/>
    <col min="12541" max="12541" width="55.140625" style="6" customWidth="1"/>
    <col min="12542" max="12542" width="0" style="6" hidden="1" customWidth="1"/>
    <col min="12543" max="12543" width="13.140625" style="6" customWidth="1"/>
    <col min="12544" max="12545" width="0" style="6" hidden="1" customWidth="1"/>
    <col min="12546" max="12546" width="18.42578125" style="6" customWidth="1"/>
    <col min="12547" max="12794" width="9.140625" style="6"/>
    <col min="12795" max="12795" width="6.7109375" style="6" customWidth="1"/>
    <col min="12796" max="12796" width="71.140625" style="6" customWidth="1"/>
    <col min="12797" max="12797" width="55.140625" style="6" customWidth="1"/>
    <col min="12798" max="12798" width="0" style="6" hidden="1" customWidth="1"/>
    <col min="12799" max="12799" width="13.140625" style="6" customWidth="1"/>
    <col min="12800" max="12801" width="0" style="6" hidden="1" customWidth="1"/>
    <col min="12802" max="12802" width="18.42578125" style="6" customWidth="1"/>
    <col min="12803" max="13050" width="9.140625" style="6"/>
    <col min="13051" max="13051" width="6.7109375" style="6" customWidth="1"/>
    <col min="13052" max="13052" width="71.140625" style="6" customWidth="1"/>
    <col min="13053" max="13053" width="55.140625" style="6" customWidth="1"/>
    <col min="13054" max="13054" width="0" style="6" hidden="1" customWidth="1"/>
    <col min="13055" max="13055" width="13.140625" style="6" customWidth="1"/>
    <col min="13056" max="13057" width="0" style="6" hidden="1" customWidth="1"/>
    <col min="13058" max="13058" width="18.42578125" style="6" customWidth="1"/>
    <col min="13059" max="13306" width="9.140625" style="6"/>
    <col min="13307" max="13307" width="6.7109375" style="6" customWidth="1"/>
    <col min="13308" max="13308" width="71.140625" style="6" customWidth="1"/>
    <col min="13309" max="13309" width="55.140625" style="6" customWidth="1"/>
    <col min="13310" max="13310" width="0" style="6" hidden="1" customWidth="1"/>
    <col min="13311" max="13311" width="13.140625" style="6" customWidth="1"/>
    <col min="13312" max="13313" width="0" style="6" hidden="1" customWidth="1"/>
    <col min="13314" max="13314" width="18.42578125" style="6" customWidth="1"/>
    <col min="13315" max="13562" width="9.140625" style="6"/>
    <col min="13563" max="13563" width="6.7109375" style="6" customWidth="1"/>
    <col min="13564" max="13564" width="71.140625" style="6" customWidth="1"/>
    <col min="13565" max="13565" width="55.140625" style="6" customWidth="1"/>
    <col min="13566" max="13566" width="0" style="6" hidden="1" customWidth="1"/>
    <col min="13567" max="13567" width="13.140625" style="6" customWidth="1"/>
    <col min="13568" max="13569" width="0" style="6" hidden="1" customWidth="1"/>
    <col min="13570" max="13570" width="18.42578125" style="6" customWidth="1"/>
    <col min="13571" max="13818" width="9.140625" style="6"/>
    <col min="13819" max="13819" width="6.7109375" style="6" customWidth="1"/>
    <col min="13820" max="13820" width="71.140625" style="6" customWidth="1"/>
    <col min="13821" max="13821" width="55.140625" style="6" customWidth="1"/>
    <col min="13822" max="13822" width="0" style="6" hidden="1" customWidth="1"/>
    <col min="13823" max="13823" width="13.140625" style="6" customWidth="1"/>
    <col min="13824" max="13825" width="0" style="6" hidden="1" customWidth="1"/>
    <col min="13826" max="13826" width="18.42578125" style="6" customWidth="1"/>
    <col min="13827" max="14074" width="9.140625" style="6"/>
    <col min="14075" max="14075" width="6.7109375" style="6" customWidth="1"/>
    <col min="14076" max="14076" width="71.140625" style="6" customWidth="1"/>
    <col min="14077" max="14077" width="55.140625" style="6" customWidth="1"/>
    <col min="14078" max="14078" width="0" style="6" hidden="1" customWidth="1"/>
    <col min="14079" max="14079" width="13.140625" style="6" customWidth="1"/>
    <col min="14080" max="14081" width="0" style="6" hidden="1" customWidth="1"/>
    <col min="14082" max="14082" width="18.42578125" style="6" customWidth="1"/>
    <col min="14083" max="14330" width="9.140625" style="6"/>
    <col min="14331" max="14331" width="6.7109375" style="6" customWidth="1"/>
    <col min="14332" max="14332" width="71.140625" style="6" customWidth="1"/>
    <col min="14333" max="14333" width="55.140625" style="6" customWidth="1"/>
    <col min="14334" max="14334" width="0" style="6" hidden="1" customWidth="1"/>
    <col min="14335" max="14335" width="13.140625" style="6" customWidth="1"/>
    <col min="14336" max="14337" width="0" style="6" hidden="1" customWidth="1"/>
    <col min="14338" max="14338" width="18.42578125" style="6" customWidth="1"/>
    <col min="14339" max="14586" width="9.140625" style="6"/>
    <col min="14587" max="14587" width="6.7109375" style="6" customWidth="1"/>
    <col min="14588" max="14588" width="71.140625" style="6" customWidth="1"/>
    <col min="14589" max="14589" width="55.140625" style="6" customWidth="1"/>
    <col min="14590" max="14590" width="0" style="6" hidden="1" customWidth="1"/>
    <col min="14591" max="14591" width="13.140625" style="6" customWidth="1"/>
    <col min="14592" max="14593" width="0" style="6" hidden="1" customWidth="1"/>
    <col min="14594" max="14594" width="18.42578125" style="6" customWidth="1"/>
    <col min="14595" max="14842" width="9.140625" style="6"/>
    <col min="14843" max="14843" width="6.7109375" style="6" customWidth="1"/>
    <col min="14844" max="14844" width="71.140625" style="6" customWidth="1"/>
    <col min="14845" max="14845" width="55.140625" style="6" customWidth="1"/>
    <col min="14846" max="14846" width="0" style="6" hidden="1" customWidth="1"/>
    <col min="14847" max="14847" width="13.140625" style="6" customWidth="1"/>
    <col min="14848" max="14849" width="0" style="6" hidden="1" customWidth="1"/>
    <col min="14850" max="14850" width="18.42578125" style="6" customWidth="1"/>
    <col min="14851" max="15098" width="9.140625" style="6"/>
    <col min="15099" max="15099" width="6.7109375" style="6" customWidth="1"/>
    <col min="15100" max="15100" width="71.140625" style="6" customWidth="1"/>
    <col min="15101" max="15101" width="55.140625" style="6" customWidth="1"/>
    <col min="15102" max="15102" width="0" style="6" hidden="1" customWidth="1"/>
    <col min="15103" max="15103" width="13.140625" style="6" customWidth="1"/>
    <col min="15104" max="15105" width="0" style="6" hidden="1" customWidth="1"/>
    <col min="15106" max="15106" width="18.42578125" style="6" customWidth="1"/>
    <col min="15107" max="15354" width="9.140625" style="6"/>
    <col min="15355" max="15355" width="6.7109375" style="6" customWidth="1"/>
    <col min="15356" max="15356" width="71.140625" style="6" customWidth="1"/>
    <col min="15357" max="15357" width="55.140625" style="6" customWidth="1"/>
    <col min="15358" max="15358" width="0" style="6" hidden="1" customWidth="1"/>
    <col min="15359" max="15359" width="13.140625" style="6" customWidth="1"/>
    <col min="15360" max="15361" width="0" style="6" hidden="1" customWidth="1"/>
    <col min="15362" max="15362" width="18.42578125" style="6" customWidth="1"/>
    <col min="15363" max="15610" width="9.140625" style="6"/>
    <col min="15611" max="15611" width="6.7109375" style="6" customWidth="1"/>
    <col min="15612" max="15612" width="71.140625" style="6" customWidth="1"/>
    <col min="15613" max="15613" width="55.140625" style="6" customWidth="1"/>
    <col min="15614" max="15614" width="0" style="6" hidden="1" customWidth="1"/>
    <col min="15615" max="15615" width="13.140625" style="6" customWidth="1"/>
    <col min="15616" max="15617" width="0" style="6" hidden="1" customWidth="1"/>
    <col min="15618" max="15618" width="18.42578125" style="6" customWidth="1"/>
    <col min="15619" max="15866" width="9.140625" style="6"/>
    <col min="15867" max="15867" width="6.7109375" style="6" customWidth="1"/>
    <col min="15868" max="15868" width="71.140625" style="6" customWidth="1"/>
    <col min="15869" max="15869" width="55.140625" style="6" customWidth="1"/>
    <col min="15870" max="15870" width="0" style="6" hidden="1" customWidth="1"/>
    <col min="15871" max="15871" width="13.140625" style="6" customWidth="1"/>
    <col min="15872" max="15873" width="0" style="6" hidden="1" customWidth="1"/>
    <col min="15874" max="15874" width="18.42578125" style="6" customWidth="1"/>
    <col min="15875" max="16122" width="9.140625" style="6"/>
    <col min="16123" max="16123" width="6.7109375" style="6" customWidth="1"/>
    <col min="16124" max="16124" width="71.140625" style="6" customWidth="1"/>
    <col min="16125" max="16125" width="55.140625" style="6" customWidth="1"/>
    <col min="16126" max="16126" width="0" style="6" hidden="1" customWidth="1"/>
    <col min="16127" max="16127" width="13.140625" style="6" customWidth="1"/>
    <col min="16128" max="16129" width="0" style="6" hidden="1" customWidth="1"/>
    <col min="16130" max="16130" width="18.42578125" style="6" customWidth="1"/>
    <col min="16131" max="16384" width="9.140625" style="6"/>
  </cols>
  <sheetData>
    <row r="1" spans="1:7" x14ac:dyDescent="0.35">
      <c r="A1" s="3"/>
      <c r="B1" s="3"/>
      <c r="C1" s="3"/>
      <c r="D1" s="4"/>
      <c r="E1" s="5"/>
      <c r="G1" s="7" t="s">
        <v>45</v>
      </c>
    </row>
    <row r="2" spans="1:7" ht="21" customHeight="1" x14ac:dyDescent="0.35">
      <c r="A2" s="8"/>
      <c r="B2" s="9"/>
      <c r="C2" s="49"/>
      <c r="D2" s="49"/>
      <c r="E2" s="49"/>
    </row>
    <row r="3" spans="1:7" ht="23.25" x14ac:dyDescent="0.35">
      <c r="A3" s="8"/>
      <c r="B3" s="50" t="s">
        <v>31</v>
      </c>
      <c r="C3" s="50"/>
      <c r="D3" s="50"/>
      <c r="E3" s="50"/>
    </row>
    <row r="4" spans="1:7" x14ac:dyDescent="0.35">
      <c r="A4" s="8"/>
    </row>
    <row r="5" spans="1:7" s="13" customFormat="1" x14ac:dyDescent="0.35">
      <c r="A5" s="12"/>
      <c r="B5" s="51" t="s">
        <v>0</v>
      </c>
      <c r="C5" s="51"/>
      <c r="D5" s="51"/>
      <c r="E5" s="51"/>
    </row>
    <row r="6" spans="1:7" ht="23.25" x14ac:dyDescent="0.35">
      <c r="A6" s="14"/>
      <c r="B6" s="15"/>
      <c r="C6" s="15"/>
      <c r="D6" s="16"/>
      <c r="E6" s="17"/>
    </row>
    <row r="7" spans="1:7" ht="42" x14ac:dyDescent="0.35">
      <c r="A7" s="18" t="s">
        <v>1</v>
      </c>
      <c r="B7" s="18" t="s">
        <v>2</v>
      </c>
      <c r="C7" s="18" t="s">
        <v>3</v>
      </c>
      <c r="D7" s="18" t="s">
        <v>4</v>
      </c>
      <c r="E7" s="18" t="s">
        <v>5</v>
      </c>
      <c r="F7" s="19" t="s">
        <v>29</v>
      </c>
      <c r="G7" s="18" t="s">
        <v>30</v>
      </c>
    </row>
    <row r="8" spans="1:7" ht="28.5" x14ac:dyDescent="0.35">
      <c r="A8" s="20">
        <v>1</v>
      </c>
      <c r="B8" s="21" t="s">
        <v>6</v>
      </c>
      <c r="C8" s="22" t="s">
        <v>46</v>
      </c>
      <c r="D8" s="21" t="s">
        <v>7</v>
      </c>
      <c r="E8" s="21">
        <v>1</v>
      </c>
      <c r="F8" s="1"/>
      <c r="G8" s="39">
        <f>F8*E8</f>
        <v>0</v>
      </c>
    </row>
    <row r="9" spans="1:7" ht="30.75" x14ac:dyDescent="0.35">
      <c r="A9" s="20">
        <v>2</v>
      </c>
      <c r="B9" s="21" t="s">
        <v>8</v>
      </c>
      <c r="C9" s="21" t="s">
        <v>9</v>
      </c>
      <c r="D9" s="21" t="s">
        <v>7</v>
      </c>
      <c r="E9" s="21">
        <v>1</v>
      </c>
      <c r="F9" s="1"/>
      <c r="G9" s="39">
        <f>F9*E9</f>
        <v>0</v>
      </c>
    </row>
    <row r="10" spans="1:7" s="23" customFormat="1" x14ac:dyDescent="0.35">
      <c r="A10" s="55" t="s">
        <v>42</v>
      </c>
      <c r="B10" s="56"/>
      <c r="C10" s="56"/>
      <c r="D10" s="56"/>
      <c r="E10" s="56"/>
      <c r="F10" s="57"/>
      <c r="G10" s="39">
        <f>SUM(G8:G9)</f>
        <v>0</v>
      </c>
    </row>
    <row r="11" spans="1:7" ht="42" x14ac:dyDescent="0.35">
      <c r="A11" s="18" t="s">
        <v>1</v>
      </c>
      <c r="B11" s="18" t="s">
        <v>10</v>
      </c>
      <c r="C11" s="18" t="s">
        <v>3</v>
      </c>
      <c r="D11" s="18" t="s">
        <v>4</v>
      </c>
      <c r="E11" s="18" t="s">
        <v>5</v>
      </c>
      <c r="F11" s="19" t="s">
        <v>29</v>
      </c>
      <c r="G11" s="18" t="s">
        <v>30</v>
      </c>
    </row>
    <row r="12" spans="1:7" s="24" customFormat="1" ht="28.5" x14ac:dyDescent="0.35">
      <c r="A12" s="40">
        <v>1</v>
      </c>
      <c r="B12" s="22" t="s">
        <v>11</v>
      </c>
      <c r="C12" s="22" t="s">
        <v>47</v>
      </c>
      <c r="D12" s="41" t="s">
        <v>7</v>
      </c>
      <c r="E12" s="41">
        <v>11</v>
      </c>
      <c r="F12" s="2"/>
      <c r="G12" s="39">
        <f>F12*E12</f>
        <v>0</v>
      </c>
    </row>
    <row r="13" spans="1:7" s="24" customFormat="1" ht="28.5" x14ac:dyDescent="0.35">
      <c r="A13" s="40">
        <v>2</v>
      </c>
      <c r="B13" s="22" t="s">
        <v>48</v>
      </c>
      <c r="C13" s="22" t="s">
        <v>49</v>
      </c>
      <c r="D13" s="41" t="s">
        <v>7</v>
      </c>
      <c r="E13" s="41">
        <v>11</v>
      </c>
      <c r="F13" s="2"/>
      <c r="G13" s="39">
        <f t="shared" ref="G13:G23" si="0">F13*E13</f>
        <v>0</v>
      </c>
    </row>
    <row r="14" spans="1:7" s="24" customFormat="1" x14ac:dyDescent="0.35">
      <c r="A14" s="40">
        <v>3</v>
      </c>
      <c r="B14" s="22" t="s">
        <v>50</v>
      </c>
      <c r="C14" s="22" t="s">
        <v>51</v>
      </c>
      <c r="D14" s="41" t="s">
        <v>7</v>
      </c>
      <c r="E14" s="41">
        <v>24</v>
      </c>
      <c r="F14" s="35"/>
      <c r="G14" s="39">
        <f t="shared" si="0"/>
        <v>0</v>
      </c>
    </row>
    <row r="15" spans="1:7" s="24" customFormat="1" x14ac:dyDescent="0.35">
      <c r="A15" s="40">
        <v>4</v>
      </c>
      <c r="B15" s="22" t="s">
        <v>52</v>
      </c>
      <c r="C15" s="22" t="s">
        <v>53</v>
      </c>
      <c r="D15" s="41" t="s">
        <v>54</v>
      </c>
      <c r="E15" s="41">
        <v>3</v>
      </c>
      <c r="F15" s="37"/>
      <c r="G15" s="39">
        <f t="shared" si="0"/>
        <v>0</v>
      </c>
    </row>
    <row r="16" spans="1:7" s="24" customFormat="1" x14ac:dyDescent="0.35">
      <c r="A16" s="40">
        <v>5</v>
      </c>
      <c r="B16" s="21" t="s">
        <v>55</v>
      </c>
      <c r="C16" s="21" t="s">
        <v>56</v>
      </c>
      <c r="D16" s="42" t="s">
        <v>18</v>
      </c>
      <c r="E16" s="41">
        <f>11*15+3*15</f>
        <v>210</v>
      </c>
      <c r="F16" s="37"/>
      <c r="G16" s="39">
        <f t="shared" si="0"/>
        <v>0</v>
      </c>
    </row>
    <row r="17" spans="1:9" s="24" customFormat="1" x14ac:dyDescent="0.35">
      <c r="A17" s="40">
        <v>6</v>
      </c>
      <c r="B17" s="22" t="s">
        <v>12</v>
      </c>
      <c r="C17" s="22" t="s">
        <v>57</v>
      </c>
      <c r="D17" s="41" t="s">
        <v>7</v>
      </c>
      <c r="E17" s="41">
        <v>11</v>
      </c>
      <c r="F17" s="37"/>
      <c r="G17" s="39">
        <f t="shared" si="0"/>
        <v>0</v>
      </c>
    </row>
    <row r="18" spans="1:9" s="24" customFormat="1" ht="42.75" x14ac:dyDescent="0.35">
      <c r="A18" s="40">
        <v>7</v>
      </c>
      <c r="B18" s="22" t="s">
        <v>58</v>
      </c>
      <c r="C18" s="22" t="s">
        <v>59</v>
      </c>
      <c r="D18" s="41" t="s">
        <v>7</v>
      </c>
      <c r="E18" s="41">
        <v>11</v>
      </c>
      <c r="F18" s="37"/>
      <c r="G18" s="39">
        <f t="shared" si="0"/>
        <v>0</v>
      </c>
    </row>
    <row r="19" spans="1:9" s="24" customFormat="1" ht="57" x14ac:dyDescent="0.35">
      <c r="A19" s="40">
        <v>8</v>
      </c>
      <c r="B19" s="22" t="s">
        <v>60</v>
      </c>
      <c r="C19" s="22" t="s">
        <v>61</v>
      </c>
      <c r="D19" s="41" t="s">
        <v>7</v>
      </c>
      <c r="E19" s="41">
        <v>9</v>
      </c>
      <c r="F19" s="37"/>
      <c r="G19" s="39">
        <f t="shared" si="0"/>
        <v>0</v>
      </c>
    </row>
    <row r="20" spans="1:9" s="24" customFormat="1" ht="28.5" x14ac:dyDescent="0.35">
      <c r="A20" s="40">
        <v>9</v>
      </c>
      <c r="B20" s="22" t="s">
        <v>62</v>
      </c>
      <c r="C20" s="22" t="s">
        <v>63</v>
      </c>
      <c r="D20" s="41" t="s">
        <v>7</v>
      </c>
      <c r="E20" s="41">
        <f>11+9</f>
        <v>20</v>
      </c>
      <c r="F20" s="37"/>
      <c r="G20" s="39">
        <f t="shared" si="0"/>
        <v>0</v>
      </c>
    </row>
    <row r="21" spans="1:9" s="24" customFormat="1" ht="28.5" x14ac:dyDescent="0.35">
      <c r="A21" s="40">
        <v>10</v>
      </c>
      <c r="B21" s="22" t="s">
        <v>64</v>
      </c>
      <c r="C21" s="22" t="s">
        <v>63</v>
      </c>
      <c r="D21" s="41" t="s">
        <v>7</v>
      </c>
      <c r="E21" s="41">
        <f>11*4</f>
        <v>44</v>
      </c>
      <c r="F21" s="37"/>
      <c r="G21" s="39">
        <f t="shared" si="0"/>
        <v>0</v>
      </c>
    </row>
    <row r="22" spans="1:9" s="24" customFormat="1" ht="28.5" x14ac:dyDescent="0.35">
      <c r="A22" s="40">
        <v>11</v>
      </c>
      <c r="B22" s="22" t="s">
        <v>65</v>
      </c>
      <c r="C22" s="22" t="s">
        <v>66</v>
      </c>
      <c r="D22" s="41" t="s">
        <v>7</v>
      </c>
      <c r="E22" s="41">
        <v>22</v>
      </c>
      <c r="F22" s="37"/>
      <c r="G22" s="39">
        <f t="shared" si="0"/>
        <v>0</v>
      </c>
    </row>
    <row r="23" spans="1:9" s="24" customFormat="1" ht="57" x14ac:dyDescent="0.35">
      <c r="A23" s="40">
        <v>12</v>
      </c>
      <c r="B23" s="22" t="s">
        <v>67</v>
      </c>
      <c r="C23" s="22" t="s">
        <v>68</v>
      </c>
      <c r="D23" s="41" t="s">
        <v>7</v>
      </c>
      <c r="E23" s="41">
        <f>33+9</f>
        <v>42</v>
      </c>
      <c r="F23" s="37"/>
      <c r="G23" s="39">
        <f t="shared" si="0"/>
        <v>0</v>
      </c>
    </row>
    <row r="24" spans="1:9" x14ac:dyDescent="0.35">
      <c r="A24" s="58" t="s">
        <v>43</v>
      </c>
      <c r="B24" s="59"/>
      <c r="C24" s="59"/>
      <c r="D24" s="59"/>
      <c r="E24" s="59"/>
      <c r="F24" s="60"/>
      <c r="G24" s="39">
        <f>SUM(G12:G23)</f>
        <v>0</v>
      </c>
    </row>
    <row r="25" spans="1:9" ht="42" x14ac:dyDescent="0.35">
      <c r="A25" s="25" t="s">
        <v>1</v>
      </c>
      <c r="B25" s="25" t="s">
        <v>13</v>
      </c>
      <c r="C25" s="18" t="s">
        <v>3</v>
      </c>
      <c r="D25" s="18" t="s">
        <v>4</v>
      </c>
      <c r="E25" s="18" t="s">
        <v>5</v>
      </c>
      <c r="F25" s="19" t="s">
        <v>29</v>
      </c>
      <c r="G25" s="18" t="s">
        <v>30</v>
      </c>
    </row>
    <row r="26" spans="1:9" x14ac:dyDescent="0.35">
      <c r="A26" s="20">
        <v>1</v>
      </c>
      <c r="B26" s="21" t="s">
        <v>69</v>
      </c>
      <c r="C26" s="43" t="s">
        <v>14</v>
      </c>
      <c r="D26" s="44" t="s">
        <v>15</v>
      </c>
      <c r="E26" s="44">
        <v>11</v>
      </c>
      <c r="F26" s="1"/>
      <c r="G26" s="39">
        <f>F26*E26</f>
        <v>0</v>
      </c>
      <c r="H26" s="36"/>
      <c r="I26" s="36"/>
    </row>
    <row r="27" spans="1:9" x14ac:dyDescent="0.35">
      <c r="A27" s="20">
        <v>2</v>
      </c>
      <c r="B27" s="21" t="s">
        <v>70</v>
      </c>
      <c r="C27" s="43" t="s">
        <v>14</v>
      </c>
      <c r="D27" s="44" t="s">
        <v>15</v>
      </c>
      <c r="E27" s="44">
        <v>33</v>
      </c>
      <c r="F27" s="1"/>
      <c r="G27" s="39">
        <f t="shared" ref="G27:G47" si="1">F27*E27</f>
        <v>0</v>
      </c>
      <c r="H27" s="36"/>
      <c r="I27" s="36"/>
    </row>
    <row r="28" spans="1:9" x14ac:dyDescent="0.35">
      <c r="A28" s="20">
        <v>3</v>
      </c>
      <c r="B28" s="21" t="s">
        <v>16</v>
      </c>
      <c r="C28" s="43" t="s">
        <v>14</v>
      </c>
      <c r="D28" s="44" t="s">
        <v>15</v>
      </c>
      <c r="E28" s="44">
        <v>33</v>
      </c>
      <c r="F28" s="1"/>
      <c r="G28" s="39">
        <f t="shared" si="1"/>
        <v>0</v>
      </c>
      <c r="H28" s="36"/>
      <c r="I28" s="36"/>
    </row>
    <row r="29" spans="1:9" ht="30.75" x14ac:dyDescent="0.35">
      <c r="A29" s="20">
        <v>4</v>
      </c>
      <c r="B29" s="21" t="s">
        <v>71</v>
      </c>
      <c r="C29" s="43" t="s">
        <v>14</v>
      </c>
      <c r="D29" s="44" t="s">
        <v>15</v>
      </c>
      <c r="E29" s="44">
        <v>11</v>
      </c>
      <c r="F29" s="1"/>
      <c r="G29" s="39">
        <f t="shared" si="1"/>
        <v>0</v>
      </c>
      <c r="H29" s="36"/>
      <c r="I29" s="36"/>
    </row>
    <row r="30" spans="1:9" ht="30.75" x14ac:dyDescent="0.35">
      <c r="A30" s="20">
        <v>5</v>
      </c>
      <c r="B30" s="21" t="s">
        <v>72</v>
      </c>
      <c r="C30" s="43" t="s">
        <v>14</v>
      </c>
      <c r="D30" s="44" t="s">
        <v>15</v>
      </c>
      <c r="E30" s="44">
        <v>11</v>
      </c>
      <c r="F30" s="1"/>
      <c r="G30" s="39">
        <f t="shared" si="1"/>
        <v>0</v>
      </c>
      <c r="H30" s="36"/>
      <c r="I30" s="36"/>
    </row>
    <row r="31" spans="1:9" ht="30.75" x14ac:dyDescent="0.35">
      <c r="A31" s="20">
        <v>6</v>
      </c>
      <c r="B31" s="21" t="s">
        <v>73</v>
      </c>
      <c r="C31" s="43" t="s">
        <v>14</v>
      </c>
      <c r="D31" s="44" t="s">
        <v>15</v>
      </c>
      <c r="E31" s="44">
        <v>11</v>
      </c>
      <c r="F31" s="1"/>
      <c r="G31" s="39">
        <f t="shared" si="1"/>
        <v>0</v>
      </c>
      <c r="H31" s="36"/>
      <c r="I31" s="36"/>
    </row>
    <row r="32" spans="1:9" ht="30.75" x14ac:dyDescent="0.35">
      <c r="A32" s="20">
        <v>7</v>
      </c>
      <c r="B32" s="21" t="s">
        <v>74</v>
      </c>
      <c r="C32" s="43" t="s">
        <v>14</v>
      </c>
      <c r="D32" s="44" t="s">
        <v>15</v>
      </c>
      <c r="E32" s="44">
        <v>11</v>
      </c>
      <c r="F32" s="1"/>
      <c r="G32" s="39">
        <f t="shared" si="1"/>
        <v>0</v>
      </c>
      <c r="H32" s="36"/>
      <c r="I32" s="36"/>
    </row>
    <row r="33" spans="1:7" ht="30.75" x14ac:dyDescent="0.35">
      <c r="A33" s="20">
        <v>8</v>
      </c>
      <c r="B33" s="21" t="s">
        <v>75</v>
      </c>
      <c r="C33" s="43" t="s">
        <v>14</v>
      </c>
      <c r="D33" s="44" t="s">
        <v>15</v>
      </c>
      <c r="E33" s="44">
        <v>11</v>
      </c>
      <c r="F33" s="1"/>
      <c r="G33" s="39">
        <f t="shared" si="1"/>
        <v>0</v>
      </c>
    </row>
    <row r="34" spans="1:7" x14ac:dyDescent="0.35">
      <c r="A34" s="20">
        <v>9</v>
      </c>
      <c r="B34" s="21" t="s">
        <v>17</v>
      </c>
      <c r="C34" s="43" t="s">
        <v>14</v>
      </c>
      <c r="D34" s="44" t="s">
        <v>18</v>
      </c>
      <c r="E34" s="44">
        <v>300</v>
      </c>
      <c r="F34" s="1"/>
      <c r="G34" s="39">
        <f t="shared" si="1"/>
        <v>0</v>
      </c>
    </row>
    <row r="35" spans="1:7" x14ac:dyDescent="0.35">
      <c r="A35" s="20">
        <v>10</v>
      </c>
      <c r="B35" s="21" t="s">
        <v>19</v>
      </c>
      <c r="C35" s="43" t="s">
        <v>14</v>
      </c>
      <c r="D35" s="44" t="s">
        <v>18</v>
      </c>
      <c r="E35" s="44">
        <v>300</v>
      </c>
      <c r="F35" s="1"/>
      <c r="G35" s="39">
        <f t="shared" si="1"/>
        <v>0</v>
      </c>
    </row>
    <row r="36" spans="1:7" x14ac:dyDescent="0.35">
      <c r="A36" s="20">
        <v>11</v>
      </c>
      <c r="B36" s="21" t="s">
        <v>76</v>
      </c>
      <c r="C36" s="43" t="s">
        <v>14</v>
      </c>
      <c r="D36" s="44" t="s">
        <v>15</v>
      </c>
      <c r="E36" s="44">
        <v>1100</v>
      </c>
      <c r="F36" s="1"/>
      <c r="G36" s="39">
        <f t="shared" si="1"/>
        <v>0</v>
      </c>
    </row>
    <row r="37" spans="1:7" x14ac:dyDescent="0.35">
      <c r="A37" s="20">
        <v>12</v>
      </c>
      <c r="B37" s="21" t="s">
        <v>77</v>
      </c>
      <c r="C37" s="43" t="s">
        <v>14</v>
      </c>
      <c r="D37" s="44" t="s">
        <v>15</v>
      </c>
      <c r="E37" s="44">
        <v>3900</v>
      </c>
      <c r="F37" s="1"/>
      <c r="G37" s="39">
        <f t="shared" si="1"/>
        <v>0</v>
      </c>
    </row>
    <row r="38" spans="1:7" x14ac:dyDescent="0.35">
      <c r="A38" s="20">
        <v>13</v>
      </c>
      <c r="B38" s="21" t="s">
        <v>20</v>
      </c>
      <c r="C38" s="43" t="s">
        <v>14</v>
      </c>
      <c r="D38" s="44" t="s">
        <v>18</v>
      </c>
      <c r="E38" s="44">
        <v>15</v>
      </c>
      <c r="F38" s="1"/>
      <c r="G38" s="39">
        <f t="shared" si="1"/>
        <v>0</v>
      </c>
    </row>
    <row r="39" spans="1:7" x14ac:dyDescent="0.35">
      <c r="A39" s="20">
        <v>14</v>
      </c>
      <c r="B39" s="21" t="s">
        <v>21</v>
      </c>
      <c r="C39" s="43" t="s">
        <v>14</v>
      </c>
      <c r="D39" s="44" t="s">
        <v>18</v>
      </c>
      <c r="E39" s="44">
        <v>104</v>
      </c>
      <c r="F39" s="1"/>
      <c r="G39" s="39">
        <f t="shared" si="1"/>
        <v>0</v>
      </c>
    </row>
    <row r="40" spans="1:7" x14ac:dyDescent="0.35">
      <c r="A40" s="20">
        <v>15</v>
      </c>
      <c r="B40" s="21" t="s">
        <v>22</v>
      </c>
      <c r="C40" s="43" t="s">
        <v>14</v>
      </c>
      <c r="D40" s="44" t="s">
        <v>15</v>
      </c>
      <c r="E40" s="44">
        <v>5</v>
      </c>
      <c r="F40" s="1"/>
      <c r="G40" s="39">
        <f t="shared" si="1"/>
        <v>0</v>
      </c>
    </row>
    <row r="41" spans="1:7" x14ac:dyDescent="0.35">
      <c r="A41" s="20">
        <v>16</v>
      </c>
      <c r="B41" s="21" t="s">
        <v>23</v>
      </c>
      <c r="C41" s="43" t="s">
        <v>14</v>
      </c>
      <c r="D41" s="44" t="s">
        <v>15</v>
      </c>
      <c r="E41" s="44">
        <v>5</v>
      </c>
      <c r="F41" s="38"/>
      <c r="G41" s="39">
        <f t="shared" si="1"/>
        <v>0</v>
      </c>
    </row>
    <row r="42" spans="1:7" x14ac:dyDescent="0.35">
      <c r="A42" s="20">
        <v>17</v>
      </c>
      <c r="B42" s="21" t="s">
        <v>24</v>
      </c>
      <c r="C42" s="43" t="s">
        <v>14</v>
      </c>
      <c r="D42" s="44" t="s">
        <v>15</v>
      </c>
      <c r="E42" s="44">
        <f>E43*4</f>
        <v>2200</v>
      </c>
      <c r="F42" s="38"/>
      <c r="G42" s="39">
        <f t="shared" si="1"/>
        <v>0</v>
      </c>
    </row>
    <row r="43" spans="1:7" x14ac:dyDescent="0.35">
      <c r="A43" s="20">
        <v>18</v>
      </c>
      <c r="B43" s="21" t="s">
        <v>25</v>
      </c>
      <c r="C43" s="43" t="s">
        <v>14</v>
      </c>
      <c r="D43" s="44" t="s">
        <v>15</v>
      </c>
      <c r="E43" s="44">
        <v>550</v>
      </c>
      <c r="F43" s="38"/>
      <c r="G43" s="39">
        <f t="shared" si="1"/>
        <v>0</v>
      </c>
    </row>
    <row r="44" spans="1:7" x14ac:dyDescent="0.35">
      <c r="A44" s="20">
        <v>19</v>
      </c>
      <c r="B44" s="21" t="s">
        <v>26</v>
      </c>
      <c r="C44" s="43" t="s">
        <v>14</v>
      </c>
      <c r="D44" s="44" t="s">
        <v>15</v>
      </c>
      <c r="E44" s="44">
        <v>550</v>
      </c>
      <c r="F44" s="38"/>
      <c r="G44" s="39">
        <f t="shared" si="1"/>
        <v>0</v>
      </c>
    </row>
    <row r="45" spans="1:7" x14ac:dyDescent="0.35">
      <c r="A45" s="20">
        <v>20</v>
      </c>
      <c r="B45" s="21" t="s">
        <v>27</v>
      </c>
      <c r="C45" s="43" t="s">
        <v>14</v>
      </c>
      <c r="D45" s="44" t="s">
        <v>28</v>
      </c>
      <c r="E45" s="44">
        <v>10</v>
      </c>
      <c r="F45" s="38"/>
      <c r="G45" s="39">
        <f t="shared" si="1"/>
        <v>0</v>
      </c>
    </row>
    <row r="46" spans="1:7" ht="30.75" x14ac:dyDescent="0.35">
      <c r="A46" s="20">
        <v>21</v>
      </c>
      <c r="B46" s="21" t="s">
        <v>78</v>
      </c>
      <c r="C46" s="43" t="s">
        <v>14</v>
      </c>
      <c r="D46" s="44" t="s">
        <v>79</v>
      </c>
      <c r="E46" s="45">
        <v>5</v>
      </c>
      <c r="F46" s="38"/>
      <c r="G46" s="39">
        <f t="shared" si="1"/>
        <v>0</v>
      </c>
    </row>
    <row r="47" spans="1:7" x14ac:dyDescent="0.35">
      <c r="A47" s="20">
        <v>22</v>
      </c>
      <c r="B47" s="21" t="s">
        <v>80</v>
      </c>
      <c r="C47" s="43" t="s">
        <v>14</v>
      </c>
      <c r="D47" s="44" t="s">
        <v>15</v>
      </c>
      <c r="E47" s="44">
        <f>3*11</f>
        <v>33</v>
      </c>
      <c r="F47" s="38"/>
      <c r="G47" s="39">
        <f t="shared" si="1"/>
        <v>0</v>
      </c>
    </row>
    <row r="48" spans="1:7" x14ac:dyDescent="0.35">
      <c r="A48" s="55" t="s">
        <v>44</v>
      </c>
      <c r="B48" s="56"/>
      <c r="C48" s="56"/>
      <c r="D48" s="56"/>
      <c r="E48" s="56"/>
      <c r="F48" s="57"/>
      <c r="G48" s="39">
        <f>SUM(G26:G47)</f>
        <v>0</v>
      </c>
    </row>
    <row r="49" spans="1:7" x14ac:dyDescent="0.35">
      <c r="A49" s="61" t="s">
        <v>32</v>
      </c>
      <c r="B49" s="61"/>
      <c r="C49" s="61"/>
      <c r="D49" s="61"/>
      <c r="E49" s="61"/>
      <c r="F49" s="61"/>
      <c r="G49" s="39">
        <f>G48+G24+G10</f>
        <v>0</v>
      </c>
    </row>
    <row r="50" spans="1:7" x14ac:dyDescent="0.35">
      <c r="D50" s="6"/>
      <c r="E50" s="6"/>
    </row>
    <row r="51" spans="1:7" x14ac:dyDescent="0.35">
      <c r="D51" s="6"/>
      <c r="E51" s="6"/>
    </row>
    <row r="52" spans="1:7" x14ac:dyDescent="0.35">
      <c r="A52" s="46" t="s">
        <v>33</v>
      </c>
      <c r="B52" s="26"/>
      <c r="C52" s="26"/>
      <c r="D52" s="27"/>
      <c r="E52" s="28"/>
      <c r="F52" s="29"/>
      <c r="G52" s="26"/>
    </row>
    <row r="53" spans="1:7" x14ac:dyDescent="0.35">
      <c r="A53" s="26"/>
      <c r="B53" s="26"/>
      <c r="C53" s="26"/>
      <c r="D53" s="30"/>
      <c r="E53" s="31"/>
      <c r="F53" s="29"/>
      <c r="G53" s="26"/>
    </row>
    <row r="54" spans="1:7" x14ac:dyDescent="0.35">
      <c r="A54" s="52" t="s">
        <v>34</v>
      </c>
      <c r="B54" s="52"/>
      <c r="C54" s="52"/>
      <c r="D54" s="52"/>
      <c r="E54" s="28"/>
      <c r="F54" s="29"/>
      <c r="G54" s="26"/>
    </row>
    <row r="55" spans="1:7" x14ac:dyDescent="0.35">
      <c r="A55" s="53" t="s">
        <v>35</v>
      </c>
      <c r="B55" s="53"/>
      <c r="C55" s="53"/>
      <c r="D55" s="53"/>
      <c r="E55" s="53"/>
      <c r="F55" s="53"/>
      <c r="G55" s="53"/>
    </row>
    <row r="56" spans="1:7" x14ac:dyDescent="0.35">
      <c r="A56" s="53"/>
      <c r="B56" s="53"/>
      <c r="C56" s="53"/>
      <c r="D56" s="53"/>
      <c r="E56" s="53"/>
      <c r="F56" s="53"/>
      <c r="G56" s="53"/>
    </row>
    <row r="57" spans="1:7" x14ac:dyDescent="0.35">
      <c r="A57" s="53"/>
      <c r="B57" s="53"/>
      <c r="C57" s="53"/>
      <c r="D57" s="53"/>
      <c r="E57" s="53"/>
      <c r="F57" s="53"/>
      <c r="G57" s="53"/>
    </row>
    <row r="58" spans="1:7" x14ac:dyDescent="0.35">
      <c r="A58" s="53"/>
      <c r="B58" s="53"/>
      <c r="C58" s="53"/>
      <c r="D58" s="53"/>
      <c r="E58" s="53"/>
      <c r="F58" s="53"/>
      <c r="G58" s="53"/>
    </row>
    <row r="59" spans="1:7" x14ac:dyDescent="0.35">
      <c r="A59" s="53" t="s">
        <v>36</v>
      </c>
      <c r="B59" s="53"/>
      <c r="C59" s="53"/>
      <c r="D59" s="53"/>
      <c r="E59" s="53"/>
      <c r="F59" s="53"/>
      <c r="G59" s="53"/>
    </row>
    <row r="60" spans="1:7" x14ac:dyDescent="0.35">
      <c r="A60" s="53"/>
      <c r="B60" s="53"/>
      <c r="C60" s="53"/>
      <c r="D60" s="53"/>
      <c r="E60" s="53"/>
      <c r="F60" s="53"/>
      <c r="G60" s="53"/>
    </row>
    <row r="61" spans="1:7" x14ac:dyDescent="0.35">
      <c r="A61" s="53"/>
      <c r="B61" s="53"/>
      <c r="C61" s="53"/>
      <c r="D61" s="53"/>
      <c r="E61" s="53"/>
      <c r="F61" s="53"/>
      <c r="G61" s="53"/>
    </row>
    <row r="62" spans="1:7" x14ac:dyDescent="0.35">
      <c r="A62" s="54" t="s">
        <v>37</v>
      </c>
      <c r="B62" s="54"/>
      <c r="C62" s="54"/>
      <c r="D62" s="54"/>
      <c r="E62" s="54"/>
      <c r="F62" s="54"/>
      <c r="G62" s="54"/>
    </row>
    <row r="63" spans="1:7" x14ac:dyDescent="0.35">
      <c r="A63" s="54"/>
      <c r="B63" s="54"/>
      <c r="C63" s="54"/>
      <c r="D63" s="54"/>
      <c r="E63" s="54"/>
      <c r="F63" s="54"/>
      <c r="G63" s="54"/>
    </row>
    <row r="64" spans="1:7" x14ac:dyDescent="0.35">
      <c r="A64" s="54"/>
      <c r="B64" s="54"/>
      <c r="C64" s="54"/>
      <c r="D64" s="54"/>
      <c r="E64" s="54"/>
      <c r="F64" s="54"/>
      <c r="G64" s="54"/>
    </row>
    <row r="65" spans="1:7" x14ac:dyDescent="0.35">
      <c r="A65" s="32"/>
      <c r="B65" s="32"/>
      <c r="C65" s="32"/>
      <c r="D65" s="32"/>
      <c r="E65" s="32"/>
      <c r="F65" s="32"/>
      <c r="G65" s="32"/>
    </row>
    <row r="66" spans="1:7" x14ac:dyDescent="0.35">
      <c r="A66" s="33"/>
      <c r="B66" s="33"/>
      <c r="C66" s="33"/>
      <c r="D66" s="34"/>
      <c r="E66" s="28"/>
      <c r="F66" s="29"/>
      <c r="G66" s="33"/>
    </row>
    <row r="67" spans="1:7" x14ac:dyDescent="0.35">
      <c r="A67" s="47" t="s">
        <v>38</v>
      </c>
      <c r="B67" s="26"/>
      <c r="C67" s="33"/>
      <c r="D67" s="34"/>
      <c r="E67" s="28"/>
      <c r="F67" s="29"/>
      <c r="G67" s="33"/>
    </row>
    <row r="68" spans="1:7" x14ac:dyDescent="0.35">
      <c r="A68" s="48" t="s">
        <v>39</v>
      </c>
      <c r="B68" s="26"/>
      <c r="C68" s="33"/>
      <c r="D68" s="34"/>
      <c r="E68" s="28"/>
      <c r="F68" s="29"/>
      <c r="G68" s="33"/>
    </row>
    <row r="69" spans="1:7" x14ac:dyDescent="0.35">
      <c r="A69" s="48" t="s">
        <v>40</v>
      </c>
      <c r="B69" s="26"/>
      <c r="C69" s="33"/>
      <c r="D69" s="34"/>
      <c r="E69" s="28"/>
      <c r="F69" s="29"/>
      <c r="G69" s="33"/>
    </row>
    <row r="70" spans="1:7" x14ac:dyDescent="0.35">
      <c r="A70" s="48"/>
      <c r="B70" s="26"/>
      <c r="C70" s="33"/>
      <c r="D70" s="34"/>
      <c r="E70" s="28"/>
      <c r="F70" s="29"/>
      <c r="G70" s="33"/>
    </row>
    <row r="71" spans="1:7" x14ac:dyDescent="0.35">
      <c r="A71" s="48" t="s">
        <v>41</v>
      </c>
      <c r="B71" s="26"/>
      <c r="C71" s="33"/>
      <c r="D71" s="34"/>
      <c r="E71" s="28"/>
      <c r="F71" s="29"/>
      <c r="G71" s="33"/>
    </row>
  </sheetData>
  <sheetProtection password="B9EB" sheet="1" objects="1" scenarios="1"/>
  <protectedRanges>
    <protectedRange password="DE61" sqref="A54" name="Range1_2_1_2_1"/>
  </protectedRanges>
  <mergeCells count="11">
    <mergeCell ref="A59:G61"/>
    <mergeCell ref="A62:G64"/>
    <mergeCell ref="A10:F10"/>
    <mergeCell ref="A24:F24"/>
    <mergeCell ref="A48:F48"/>
    <mergeCell ref="A49:F49"/>
    <mergeCell ref="C2:E2"/>
    <mergeCell ref="B3:E3"/>
    <mergeCell ref="B5:E5"/>
    <mergeCell ref="A54:D54"/>
    <mergeCell ref="A55:G58"/>
  </mergeCells>
  <pageMargins left="0.70866141732283472" right="0.70866141732283472" top="3.937007874015748E-2" bottom="3.937007874015748E-2" header="0.31496062992125984" footer="0.31496062992125984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КСС_ВС Балик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2018-08-07T11:46:00Z</dcterms:modified>
</cp:coreProperties>
</file>